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1895"/>
  </bookViews>
  <sheets>
    <sheet name="发放" sheetId="1" r:id="rId1"/>
  </sheets>
  <definedNames>
    <definedName name="_xlnm._FilterDatabase" localSheetId="0" hidden="1">发放!$A$2:$F$85</definedName>
    <definedName name="_xlnm.Print_Titles" localSheetId="0">发放!$2:$2</definedName>
  </definedNames>
  <calcPr calcId="145621"/>
</workbook>
</file>

<file path=xl/calcChain.xml><?xml version="1.0" encoding="utf-8"?>
<calcChain xmlns="http://schemas.openxmlformats.org/spreadsheetml/2006/main">
  <c r="D85" i="1" l="1"/>
  <c r="D84" i="1"/>
  <c r="D80" i="1"/>
  <c r="D79" i="1"/>
  <c r="D78" i="1"/>
  <c r="D75" i="1"/>
  <c r="D73" i="1"/>
  <c r="D66" i="1"/>
  <c r="D65" i="1"/>
  <c r="D63" i="1"/>
  <c r="D62" i="1"/>
  <c r="D61" i="1"/>
  <c r="D60" i="1"/>
  <c r="D59" i="1"/>
  <c r="D58" i="1"/>
  <c r="D55" i="1"/>
  <c r="D54" i="1"/>
  <c r="D53" i="1"/>
  <c r="D52" i="1"/>
  <c r="D51" i="1"/>
  <c r="D50" i="1"/>
  <c r="D46" i="1"/>
  <c r="D45" i="1"/>
  <c r="D42" i="1"/>
  <c r="D40" i="1"/>
  <c r="D34" i="1"/>
  <c r="D30" i="1"/>
  <c r="D29" i="1"/>
  <c r="D27" i="1"/>
  <c r="D19" i="1"/>
  <c r="D14" i="1"/>
  <c r="D12" i="1"/>
  <c r="D11" i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<sst xmlns="http://schemas.openxmlformats.org/spreadsheetml/2006/main" count="369" uniqueCount="225">
  <si>
    <r>
      <rPr>
        <sz val="10"/>
        <color theme="1"/>
        <rFont val="宋体"/>
        <family val="3"/>
        <charset val="134"/>
      </rPr>
      <t>序号</t>
    </r>
    <phoneticPr fontId="6" type="noConversion"/>
  </si>
  <si>
    <r>
      <rPr>
        <sz val="10"/>
        <color theme="1"/>
        <rFont val="宋体"/>
        <family val="3"/>
        <charset val="134"/>
      </rPr>
      <t>学院</t>
    </r>
    <phoneticPr fontId="6" type="noConversion"/>
  </si>
  <si>
    <t>班级</t>
    <phoneticPr fontId="3" type="noConversion"/>
  </si>
  <si>
    <t>发放数量</t>
    <phoneticPr fontId="3" type="noConversion"/>
  </si>
  <si>
    <t>基础课</t>
    <phoneticPr fontId="3" type="noConversion"/>
  </si>
  <si>
    <t>专业课</t>
    <phoneticPr fontId="3" type="noConversion"/>
  </si>
  <si>
    <t>签字</t>
    <phoneticPr fontId="3" type="noConversion"/>
  </si>
  <si>
    <r>
      <rPr>
        <sz val="10"/>
        <color theme="1"/>
        <rFont val="宋体"/>
        <family val="3"/>
        <charset val="134"/>
      </rPr>
      <t>工程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</si>
  <si>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工程造价</t>
    </r>
    <r>
      <rPr>
        <sz val="10"/>
        <color theme="1"/>
        <rFont val="Times New Roman"/>
        <family val="1"/>
      </rPr>
      <t>1-6</t>
    </r>
    <phoneticPr fontId="6" type="noConversion"/>
  </si>
  <si>
    <t>43+38+45+43+43+47
=259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</si>
  <si>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新编实用英语综合教程</t>
    </r>
    <r>
      <rPr>
        <b/>
        <i/>
        <u/>
        <sz val="10"/>
        <color theme="1"/>
        <rFont val="Times New Roman"/>
        <family val="1"/>
      </rPr>
      <t>4—39.8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大学生创新与创业教程</t>
    </r>
    <r>
      <rPr>
        <sz val="10"/>
        <color theme="1"/>
        <rFont val="Times New Roman"/>
        <family val="1"/>
      </rPr>
      <t>—36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</si>
  <si>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工程造价的控制与管理（540-1）—45</t>
    <phoneticPr fontId="6" type="noConversion"/>
  </si>
  <si>
    <r>
      <t>14</t>
    </r>
    <r>
      <rPr>
        <sz val="10"/>
        <color theme="1"/>
        <rFont val="宋体"/>
        <family val="3"/>
        <charset val="134"/>
      </rPr>
      <t>监理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</si>
  <si>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建筑工程测量（</t>
    </r>
    <r>
      <rPr>
        <sz val="10"/>
        <color theme="1"/>
        <rFont val="Times New Roman"/>
        <family val="1"/>
      </rPr>
      <t>541-1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39.8
</t>
    </r>
    <r>
      <rPr>
        <sz val="10"/>
        <color theme="1"/>
        <rFont val="宋体"/>
        <family val="3"/>
        <charset val="134"/>
      </rPr>
      <t>建筑工程计价与投资控制（</t>
    </r>
    <r>
      <rPr>
        <sz val="10"/>
        <color theme="1"/>
        <rFont val="Times New Roman"/>
        <family val="1"/>
      </rPr>
      <t>541-2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建筑工程信息管理（</t>
    </r>
    <r>
      <rPr>
        <b/>
        <i/>
        <u/>
        <sz val="10"/>
        <color theme="1"/>
        <rFont val="Times New Roman"/>
        <family val="1"/>
      </rPr>
      <t>541-3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22
</t>
    </r>
    <r>
      <rPr>
        <b/>
        <i/>
        <u/>
        <sz val="10"/>
        <color theme="1"/>
        <rFont val="宋体"/>
        <family val="3"/>
        <charset val="134"/>
      </rPr>
      <t>建筑工程质量与安全管理（</t>
    </r>
    <r>
      <rPr>
        <b/>
        <i/>
        <u/>
        <sz val="10"/>
        <color theme="1"/>
        <rFont val="Times New Roman"/>
        <family val="1"/>
      </rPr>
      <t>541-4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45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建筑施工组织与进度控制（</t>
    </r>
    <r>
      <rPr>
        <sz val="10"/>
        <color theme="1"/>
        <rFont val="Times New Roman"/>
        <family val="1"/>
      </rPr>
      <t>541-5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</si>
  <si>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建工（酒店工程）</t>
    </r>
  </si>
  <si>
    <r>
      <rPr>
        <sz val="10"/>
        <color theme="1"/>
        <rFont val="宋体"/>
        <family val="3"/>
        <charset val="134"/>
      </rPr>
      <t>电梯技术（</t>
    </r>
    <r>
      <rPr>
        <sz val="10"/>
        <color theme="1"/>
        <rFont val="Times New Roman"/>
        <family val="1"/>
      </rPr>
      <t>542-1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
</t>
    </r>
    <r>
      <rPr>
        <sz val="10"/>
        <color theme="1"/>
        <rFont val="宋体"/>
        <family val="3"/>
        <charset val="134"/>
      </rPr>
      <t>饭店工程管理（</t>
    </r>
    <r>
      <rPr>
        <sz val="10"/>
        <color theme="1"/>
        <rFont val="Times New Roman"/>
        <family val="1"/>
      </rPr>
      <t>542-2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19.3
</t>
    </r>
    <r>
      <rPr>
        <sz val="10"/>
        <color theme="1"/>
        <rFont val="宋体"/>
        <family val="3"/>
        <charset val="134"/>
      </rPr>
      <t>建筑弱电应用技术（</t>
    </r>
    <r>
      <rPr>
        <sz val="10"/>
        <color theme="1"/>
        <rFont val="Times New Roman"/>
        <family val="1"/>
      </rPr>
      <t>542-3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r>
      <rPr>
        <i/>
        <u/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空调工程施工与运行管理（</t>
    </r>
    <r>
      <rPr>
        <b/>
        <i/>
        <u/>
        <sz val="10"/>
        <color theme="1"/>
        <rFont val="Times New Roman"/>
        <family val="1"/>
      </rPr>
      <t>542-4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22.5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</si>
  <si>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建工</t>
    </r>
    <r>
      <rPr>
        <sz val="10"/>
        <color theme="1"/>
        <rFont val="Times New Roman"/>
        <family val="1"/>
      </rPr>
      <t>01</t>
    </r>
  </si>
  <si>
    <r>
      <rPr>
        <b/>
        <i/>
        <u/>
        <sz val="10"/>
        <color theme="1"/>
        <rFont val="Times New Roman"/>
        <family val="1"/>
      </rPr>
      <t xml:space="preserve">Autodesk Navisworks </t>
    </r>
    <r>
      <rPr>
        <b/>
        <i/>
        <u/>
        <sz val="10"/>
        <color theme="1"/>
        <rFont val="宋体"/>
        <family val="3"/>
        <charset val="134"/>
      </rPr>
      <t>实战应用思维课堂</t>
    </r>
    <r>
      <rPr>
        <b/>
        <i/>
        <u/>
        <sz val="10"/>
        <color theme="1"/>
        <rFont val="Times New Roman"/>
        <family val="1"/>
      </rPr>
      <t xml:space="preserve">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543-1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—88
</t>
    </r>
    <r>
      <rPr>
        <b/>
        <i/>
        <u/>
        <sz val="10"/>
        <color theme="1"/>
        <rFont val="宋体"/>
        <family val="3"/>
        <charset val="134"/>
      </rPr>
      <t>工程造价控制（</t>
    </r>
    <r>
      <rPr>
        <b/>
        <i/>
        <u/>
        <sz val="10"/>
        <color theme="1"/>
        <rFont val="Times New Roman"/>
        <family val="1"/>
      </rPr>
      <t>543-2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—26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建筑工程测量（</t>
    </r>
    <r>
      <rPr>
        <sz val="10"/>
        <color theme="1"/>
        <rFont val="Times New Roman"/>
        <family val="1"/>
      </rPr>
      <t>543-3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—39.8
</t>
    </r>
    <r>
      <rPr>
        <sz val="10"/>
        <color theme="1"/>
        <rFont val="宋体"/>
        <family val="3"/>
        <charset val="134"/>
      </rPr>
      <t>建筑工程项目管理（</t>
    </r>
    <r>
      <rPr>
        <sz val="10"/>
        <color theme="1"/>
        <rFont val="Times New Roman"/>
        <family val="1"/>
      </rPr>
      <t>543-4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建筑工程质量与安全管理（</t>
    </r>
    <r>
      <rPr>
        <b/>
        <i/>
        <u/>
        <sz val="10"/>
        <color theme="1"/>
        <rFont val="Times New Roman"/>
        <family val="1"/>
      </rPr>
      <t>543-5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</si>
  <si>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物业管理</t>
    </r>
    <r>
      <rPr>
        <sz val="10"/>
        <color theme="1"/>
        <rFont val="Times New Roman"/>
        <family val="1"/>
      </rPr>
      <t>1-2</t>
    </r>
  </si>
  <si>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544-1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公共关系学（</t>
    </r>
    <r>
      <rPr>
        <sz val="10"/>
        <color theme="1"/>
        <rFont val="Times New Roman"/>
        <family val="1"/>
      </rPr>
      <t>544-2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
</t>
    </r>
    <r>
      <rPr>
        <sz val="10"/>
        <color theme="1"/>
        <rFont val="宋体"/>
        <family val="3"/>
        <charset val="134"/>
      </rPr>
      <t>社区管理实务（</t>
    </r>
    <r>
      <rPr>
        <sz val="10"/>
        <color theme="1"/>
        <rFont val="Times New Roman"/>
        <family val="1"/>
      </rPr>
      <t>544-3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</si>
  <si>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工程造价</t>
    </r>
    <r>
      <rPr>
        <sz val="10"/>
        <color theme="1"/>
        <rFont val="Times New Roman"/>
        <family val="1"/>
      </rPr>
      <t>1-6</t>
    </r>
    <phoneticPr fontId="6" type="noConversion"/>
  </si>
  <si>
    <t>44+44+44+44+44+44
=264</t>
    <phoneticPr fontId="6" type="noConversion"/>
  </si>
  <si>
    <r>
      <t xml:space="preserve">新编实用英语综合教程2—39.8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</si>
  <si>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sz val="10"/>
        <color theme="1"/>
        <rFont val="宋体"/>
        <family val="3"/>
        <charset val="134"/>
      </rPr>
      <t>建筑施工技术（</t>
    </r>
    <r>
      <rPr>
        <sz val="10"/>
        <color theme="1"/>
        <rFont val="Times New Roman"/>
        <family val="1"/>
      </rPr>
      <t>550-1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45
</t>
    </r>
    <r>
      <rPr>
        <sz val="10"/>
        <color theme="1"/>
        <rFont val="宋体"/>
        <family val="3"/>
        <charset val="134"/>
      </rPr>
      <t>建筑设备安装与施工图识读（</t>
    </r>
    <r>
      <rPr>
        <sz val="10"/>
        <color theme="1"/>
        <rFont val="Times New Roman"/>
        <family val="1"/>
      </rPr>
      <t>550-2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35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</si>
  <si>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建工</t>
    </r>
    <r>
      <rPr>
        <sz val="10"/>
        <color theme="1"/>
        <rFont val="Times New Roman"/>
        <family val="1"/>
      </rPr>
      <t>01</t>
    </r>
  </si>
  <si>
    <t>建筑施工技术（551-1）—49</t>
  </si>
  <si>
    <r>
      <t>15</t>
    </r>
    <r>
      <rPr>
        <sz val="10"/>
        <color theme="1"/>
        <rFont val="宋体"/>
        <family val="3"/>
        <charset val="134"/>
      </rPr>
      <t>建筑设备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</si>
  <si>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电工电子技术（下册）——电子技术（</t>
    </r>
    <r>
      <rPr>
        <b/>
        <i/>
        <u/>
        <sz val="10"/>
        <color theme="1"/>
        <rFont val="Times New Roman"/>
        <family val="1"/>
      </rPr>
      <t>552-1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25
</t>
    </r>
    <r>
      <rPr>
        <b/>
        <i/>
        <u/>
        <sz val="10"/>
        <color theme="1"/>
        <rFont val="宋体"/>
        <family val="3"/>
        <charset val="134"/>
      </rPr>
      <t>建筑设备工程</t>
    </r>
    <r>
      <rPr>
        <b/>
        <i/>
        <u/>
        <sz val="10"/>
        <color theme="1"/>
        <rFont val="Times New Roman"/>
        <family val="1"/>
      </rPr>
      <t>CAD</t>
    </r>
    <r>
      <rPr>
        <b/>
        <i/>
        <u/>
        <sz val="10"/>
        <color theme="1"/>
        <rFont val="宋体"/>
        <family val="3"/>
        <charset val="134"/>
      </rPr>
      <t>制图与识图（</t>
    </r>
    <r>
      <rPr>
        <b/>
        <i/>
        <u/>
        <sz val="10"/>
        <color theme="1"/>
        <rFont val="Times New Roman"/>
        <family val="1"/>
      </rPr>
      <t>552-2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39.9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</si>
  <si>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物业管理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</si>
  <si>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房地产市场营销（</t>
    </r>
    <r>
      <rPr>
        <sz val="10"/>
        <color theme="1"/>
        <rFont val="Times New Roman"/>
        <family val="1"/>
      </rPr>
      <t>553-1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物业管理法规（</t>
    </r>
    <r>
      <rPr>
        <b/>
        <i/>
        <u/>
        <sz val="10"/>
        <color theme="1"/>
        <rFont val="Times New Roman"/>
        <family val="1"/>
      </rPr>
      <t>553-2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</t>
    </r>
    <phoneticPr fontId="3" type="noConversion"/>
  </si>
  <si>
    <r>
      <rPr>
        <sz val="10"/>
        <color theme="1"/>
        <rFont val="宋体"/>
        <family val="3"/>
        <charset val="134"/>
      </rPr>
      <t>工商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</si>
  <si>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报关</t>
    </r>
    <r>
      <rPr>
        <sz val="10"/>
        <color theme="1"/>
        <rFont val="Times New Roman"/>
        <family val="1"/>
      </rPr>
      <t>01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</si>
  <si>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国际贸易操作实训（</t>
    </r>
    <r>
      <rPr>
        <b/>
        <i/>
        <u/>
        <sz val="10"/>
        <color theme="1"/>
        <rFont val="Times New Roman"/>
        <family val="1"/>
      </rPr>
      <t>140-1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39
</t>
    </r>
    <r>
      <rPr>
        <b/>
        <i/>
        <u/>
        <sz val="10"/>
        <color theme="1"/>
        <rFont val="宋体"/>
        <family val="3"/>
        <charset val="134"/>
      </rPr>
      <t>世纪商务英语：函电与单证（</t>
    </r>
    <r>
      <rPr>
        <b/>
        <i/>
        <u/>
        <sz val="10"/>
        <color theme="1"/>
        <rFont val="Times New Roman"/>
        <family val="1"/>
      </rPr>
      <t>140-2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42
</t>
    </r>
    <r>
      <rPr>
        <b/>
        <i/>
        <u/>
        <sz val="10"/>
        <color theme="1"/>
        <rFont val="宋体"/>
        <family val="3"/>
        <charset val="134"/>
      </rPr>
      <t>外贸跟单实务（</t>
    </r>
    <r>
      <rPr>
        <b/>
        <i/>
        <u/>
        <sz val="10"/>
        <color theme="1"/>
        <rFont val="Times New Roman"/>
        <family val="1"/>
      </rPr>
      <t>140-3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外贸会计（</t>
    </r>
    <r>
      <rPr>
        <sz val="10"/>
        <color theme="1"/>
        <rFont val="Times New Roman"/>
        <family val="1"/>
      </rPr>
      <t>140-4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—40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</si>
  <si>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财管普高</t>
    </r>
    <r>
      <rPr>
        <sz val="10"/>
        <color theme="1"/>
        <rFont val="Times New Roman"/>
        <family val="1"/>
      </rPr>
      <t>1-3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D1</t>
    </r>
  </si>
  <si>
    <t>42+42+43+43
=170</t>
    <phoneticPr fontId="3" type="noConversion"/>
  </si>
  <si>
    <r>
      <rPr>
        <sz val="10"/>
        <color theme="1"/>
        <rFont val="宋体"/>
        <family val="3"/>
        <charset val="134"/>
      </rPr>
      <t>职业素质修炼（</t>
    </r>
    <r>
      <rPr>
        <sz val="10"/>
        <color theme="1"/>
        <rFont val="Times New Roman"/>
        <family val="1"/>
      </rPr>
      <t>141-5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D:43</t>
    </r>
    <r>
      <rPr>
        <sz val="10"/>
        <color theme="1"/>
        <rFont val="宋体"/>
        <family val="3"/>
        <charset val="134"/>
      </rPr>
      <t>本）
管理学原理与实务（</t>
    </r>
    <r>
      <rPr>
        <sz val="10"/>
        <color theme="1"/>
        <rFont val="Times New Roman"/>
        <family val="1"/>
      </rPr>
      <t>141-6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34.9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P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Times New Roman"/>
        <family val="1"/>
      </rPr>
      <t>127</t>
    </r>
    <r>
      <rPr>
        <sz val="10"/>
        <color theme="1"/>
        <rFont val="宋体"/>
        <family val="3"/>
        <charset val="134"/>
      </rPr>
      <t>本）
财务报表分析（</t>
    </r>
    <r>
      <rPr>
        <sz val="10"/>
        <color theme="1"/>
        <rFont val="Times New Roman"/>
        <family val="1"/>
      </rPr>
      <t>141-1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141-2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管理会计（</t>
    </r>
    <r>
      <rPr>
        <sz val="10"/>
        <color theme="1"/>
        <rFont val="Times New Roman"/>
        <family val="1"/>
      </rPr>
      <t>141-3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经济法（</t>
    </r>
    <r>
      <rPr>
        <sz val="10"/>
        <color theme="1"/>
        <rFont val="Times New Roman"/>
        <family val="1"/>
      </rPr>
      <t>141-4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</si>
  <si>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国贸</t>
    </r>
    <r>
      <rPr>
        <sz val="10"/>
        <color theme="1"/>
        <rFont val="Times New Roman"/>
        <family val="1"/>
      </rPr>
      <t>1</t>
    </r>
  </si>
  <si>
    <r>
      <rPr>
        <b/>
        <i/>
        <u/>
        <sz val="10"/>
        <color theme="1"/>
        <rFont val="宋体"/>
        <family val="3"/>
        <charset val="134"/>
      </rPr>
      <t>涉外秘书英语实训教程（</t>
    </r>
    <r>
      <rPr>
        <b/>
        <i/>
        <u/>
        <sz val="10"/>
        <color theme="1"/>
        <rFont val="Times New Roman"/>
        <family val="1"/>
      </rPr>
      <t>142-1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外贸单证实务（</t>
    </r>
    <r>
      <rPr>
        <b/>
        <i/>
        <u/>
        <sz val="10"/>
        <color theme="1"/>
        <rFont val="Times New Roman"/>
        <family val="1"/>
      </rPr>
      <t>142-2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23.75
</t>
    </r>
    <r>
      <rPr>
        <b/>
        <i/>
        <u/>
        <sz val="10"/>
        <color theme="1"/>
        <rFont val="宋体"/>
        <family val="3"/>
        <charset val="134"/>
      </rPr>
      <t>外贸跟单实务（</t>
    </r>
    <r>
      <rPr>
        <b/>
        <i/>
        <u/>
        <sz val="10"/>
        <color theme="1"/>
        <rFont val="Times New Roman"/>
        <family val="1"/>
      </rPr>
      <t>142-3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15
</t>
    </r>
    <r>
      <rPr>
        <b/>
        <i/>
        <u/>
        <sz val="10"/>
        <color theme="1"/>
        <rFont val="宋体"/>
        <family val="3"/>
        <charset val="134"/>
      </rPr>
      <t>新视野商务英语视听说（下）（</t>
    </r>
    <r>
      <rPr>
        <b/>
        <i/>
        <u/>
        <sz val="10"/>
        <color theme="1"/>
        <rFont val="Times New Roman"/>
        <family val="1"/>
      </rPr>
      <t>142-4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28.9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</si>
  <si>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会审</t>
    </r>
    <r>
      <rPr>
        <sz val="10"/>
        <color theme="1"/>
        <rFont val="Times New Roman"/>
        <family val="1"/>
      </rPr>
      <t>1-4</t>
    </r>
    <phoneticPr fontId="3" type="noConversion"/>
  </si>
  <si>
    <t>53+52+49+52
=206</t>
    <phoneticPr fontId="3" type="noConversion"/>
  </si>
  <si>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143-1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36.8</t>
    </r>
    <r>
      <rPr>
        <sz val="10"/>
        <color theme="1"/>
        <rFont val="宋体"/>
        <family val="3"/>
        <charset val="134"/>
      </rPr>
      <t xml:space="preserve">
财务报表编制与分析（</t>
    </r>
    <r>
      <rPr>
        <sz val="10"/>
        <color theme="1"/>
        <rFont val="Times New Roman"/>
        <family val="1"/>
      </rPr>
      <t>143-2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143-3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审计学理论与实务（</t>
    </r>
    <r>
      <rPr>
        <sz val="10"/>
        <color theme="1"/>
        <rFont val="Times New Roman"/>
        <family val="1"/>
      </rPr>
      <t>143-4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新编经济法实用教程（理论部分）（</t>
    </r>
    <r>
      <rPr>
        <b/>
        <i/>
        <u/>
        <sz val="10"/>
        <color theme="1"/>
        <rFont val="Times New Roman"/>
        <family val="1"/>
      </rPr>
      <t>143-5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</si>
  <si>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会审</t>
    </r>
    <r>
      <rPr>
        <sz val="10"/>
        <color theme="1"/>
        <rFont val="Times New Roman"/>
        <family val="1"/>
      </rPr>
      <t>5-9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D1-2</t>
    </r>
    <phoneticPr fontId="3" type="noConversion"/>
  </si>
  <si>
    <t>56+53+54+56+49+42+37
=347</t>
    <phoneticPr fontId="3" type="noConversion"/>
  </si>
  <si>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143-1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36.8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班无，</t>
    </r>
    <r>
      <rPr>
        <sz val="10"/>
        <color theme="1"/>
        <rFont val="Times New Roman"/>
        <family val="1"/>
      </rPr>
      <t>298</t>
    </r>
    <r>
      <rPr>
        <sz val="10"/>
        <color theme="1"/>
        <rFont val="宋体"/>
        <family val="3"/>
        <charset val="134"/>
      </rPr>
      <t>本）
财务报表编制与分析（</t>
    </r>
    <r>
      <rPr>
        <sz val="10"/>
        <color theme="1"/>
        <rFont val="Times New Roman"/>
        <family val="1"/>
      </rPr>
      <t>143-2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143-3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审计学理论与实务（</t>
    </r>
    <r>
      <rPr>
        <sz val="10"/>
        <color theme="1"/>
        <rFont val="Times New Roman"/>
        <family val="1"/>
      </rPr>
      <t>143-4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新编经济法实用教程（理论部分）（</t>
    </r>
    <r>
      <rPr>
        <b/>
        <i/>
        <u/>
        <sz val="10"/>
        <color theme="1"/>
        <rFont val="Times New Roman"/>
        <family val="1"/>
      </rPr>
      <t>143-5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35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</si>
  <si>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>1-2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D1</t>
    </r>
  </si>
  <si>
    <t>34+38+18
=90</t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</si>
  <si>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保险原理与实务（</t>
    </r>
    <r>
      <rPr>
        <b/>
        <i/>
        <u/>
        <sz val="10"/>
        <color theme="1"/>
        <rFont val="Times New Roman"/>
        <family val="1"/>
      </rPr>
      <t>144-1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29
</t>
    </r>
    <r>
      <rPr>
        <b/>
        <i/>
        <u/>
        <sz val="10"/>
        <color theme="1"/>
        <rFont val="宋体"/>
        <family val="3"/>
        <charset val="134"/>
      </rPr>
      <t>商务礼仪与实训（</t>
    </r>
    <r>
      <rPr>
        <b/>
        <i/>
        <u/>
        <sz val="10"/>
        <color theme="1"/>
        <rFont val="Times New Roman"/>
        <family val="1"/>
      </rPr>
      <t>144-2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25
</t>
    </r>
    <r>
      <rPr>
        <b/>
        <i/>
        <u/>
        <sz val="10"/>
        <color theme="1"/>
        <rFont val="宋体"/>
        <family val="3"/>
        <charset val="134"/>
      </rPr>
      <t>商业银行经营管理（</t>
    </r>
    <r>
      <rPr>
        <b/>
        <i/>
        <u/>
        <sz val="10"/>
        <color theme="1"/>
        <rFont val="Times New Roman"/>
        <family val="1"/>
      </rPr>
      <t>144-3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市场营销（</t>
    </r>
    <r>
      <rPr>
        <sz val="10"/>
        <color theme="1"/>
        <rFont val="Times New Roman"/>
        <family val="1"/>
      </rPr>
      <t>144-4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34.9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</si>
  <si>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连锁</t>
    </r>
    <r>
      <rPr>
        <sz val="10"/>
        <color theme="1"/>
        <rFont val="Times New Roman"/>
        <family val="1"/>
      </rPr>
      <t>1-2</t>
    </r>
  </si>
  <si>
    <t>28+29
=57</t>
    <phoneticPr fontId="3" type="noConversion"/>
  </si>
  <si>
    <r>
      <rPr>
        <sz val="10"/>
        <color theme="1"/>
        <rFont val="宋体"/>
        <family val="3"/>
        <charset val="134"/>
      </rPr>
      <t>电商理论与实务（</t>
    </r>
    <r>
      <rPr>
        <sz val="10"/>
        <color theme="1"/>
        <rFont val="Times New Roman"/>
        <family val="1"/>
      </rPr>
      <t>145-1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b/>
        <i/>
        <u/>
        <sz val="10"/>
        <color theme="1"/>
        <rFont val="宋体"/>
        <family val="3"/>
        <charset val="134"/>
      </rPr>
      <t>管理沟通实务（</t>
    </r>
    <r>
      <rPr>
        <b/>
        <i/>
        <u/>
        <sz val="10"/>
        <color theme="1"/>
        <rFont val="Times New Roman"/>
        <family val="1"/>
      </rPr>
      <t>145-2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26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连锁门店开发与设计（</t>
    </r>
    <r>
      <rPr>
        <sz val="10"/>
        <color theme="1"/>
        <rFont val="Times New Roman"/>
        <family val="1"/>
      </rPr>
      <t>145-3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连锁企业信息管理教程（</t>
    </r>
    <r>
      <rPr>
        <sz val="10"/>
        <color theme="1"/>
        <rFont val="Times New Roman"/>
        <family val="1"/>
      </rPr>
      <t>145-4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29.8
</t>
    </r>
    <r>
      <rPr>
        <sz val="10"/>
        <color theme="1"/>
        <rFont val="宋体"/>
        <family val="3"/>
        <charset val="134"/>
      </rPr>
      <t>市场调查与预测（</t>
    </r>
    <r>
      <rPr>
        <sz val="10"/>
        <color theme="1"/>
        <rFont val="Times New Roman"/>
        <family val="1"/>
      </rPr>
      <t>145-5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25.9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</si>
  <si>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商英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</si>
  <si>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大学生创新与创业教程</t>
    </r>
    <r>
      <rPr>
        <sz val="10"/>
        <color theme="1"/>
        <rFont val="Times New Roman"/>
        <family val="1"/>
      </rPr>
      <t>—36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</si>
  <si>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r>
      <rPr>
        <sz val="10"/>
        <color theme="1"/>
        <rFont val="宋体"/>
        <family val="3"/>
        <charset val="134"/>
      </rPr>
      <t>涉外秘书英语实训教程（</t>
    </r>
    <r>
      <rPr>
        <sz val="10"/>
        <color theme="1"/>
        <rFont val="Times New Roman"/>
        <family val="1"/>
      </rPr>
      <t>146-1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—28
</t>
    </r>
    <r>
      <rPr>
        <sz val="10"/>
        <color theme="1"/>
        <rFont val="宋体"/>
        <family val="3"/>
        <charset val="134"/>
      </rPr>
      <t>外贸函电（</t>
    </r>
    <r>
      <rPr>
        <sz val="10"/>
        <color theme="1"/>
        <rFont val="Times New Roman"/>
        <family val="1"/>
      </rPr>
      <t>146-2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—35
</t>
    </r>
    <r>
      <rPr>
        <sz val="10"/>
        <color theme="1"/>
        <rFont val="宋体"/>
        <family val="3"/>
        <charset val="134"/>
      </rPr>
      <t>网上外贸实务（</t>
    </r>
    <r>
      <rPr>
        <sz val="10"/>
        <color theme="1"/>
        <rFont val="Times New Roman"/>
        <family val="1"/>
      </rPr>
      <t>146-3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新视野大学英语</t>
    </r>
    <r>
      <rPr>
        <b/>
        <i/>
        <u/>
        <sz val="10"/>
        <color theme="1"/>
        <rFont val="Times New Roman"/>
        <family val="1"/>
      </rPr>
      <t>-</t>
    </r>
    <r>
      <rPr>
        <b/>
        <i/>
        <u/>
        <sz val="10"/>
        <color theme="1"/>
        <rFont val="宋体"/>
        <family val="3"/>
        <charset val="134"/>
      </rPr>
      <t>读写教程</t>
    </r>
    <r>
      <rPr>
        <b/>
        <i/>
        <u/>
        <sz val="10"/>
        <color theme="1"/>
        <rFont val="Times New Roman"/>
        <family val="1"/>
      </rPr>
      <t xml:space="preserve">4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146-4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—35.9
</t>
    </r>
    <r>
      <rPr>
        <b/>
        <i/>
        <u/>
        <sz val="10"/>
        <color theme="1"/>
        <rFont val="宋体"/>
        <family val="3"/>
        <charset val="134"/>
      </rPr>
      <t>新视野商务英语视听说（下）（</t>
    </r>
    <r>
      <rPr>
        <b/>
        <i/>
        <u/>
        <sz val="10"/>
        <color theme="1"/>
        <rFont val="Times New Roman"/>
        <family val="1"/>
      </rPr>
      <t>146-5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—28.9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</si>
  <si>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物流</t>
    </r>
    <r>
      <rPr>
        <sz val="10"/>
        <color theme="1"/>
        <rFont val="Times New Roman"/>
        <family val="1"/>
      </rPr>
      <t>1-3</t>
    </r>
    <phoneticPr fontId="6" type="noConversion"/>
  </si>
  <si>
    <t>35+39+32
=106</t>
    <phoneticPr fontId="6" type="noConversion"/>
  </si>
  <si>
    <r>
      <rPr>
        <sz val="10"/>
        <color theme="1"/>
        <rFont val="宋体"/>
        <family val="3"/>
        <charset val="134"/>
      </rPr>
      <t>第三方物流（</t>
    </r>
    <r>
      <rPr>
        <sz val="10"/>
        <color theme="1"/>
        <rFont val="Times New Roman"/>
        <family val="1"/>
      </rPr>
      <t>147-1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32.8
</t>
    </r>
    <r>
      <rPr>
        <sz val="10"/>
        <color theme="1"/>
        <rFont val="宋体"/>
        <family val="3"/>
        <charset val="134"/>
      </rPr>
      <t>国际贸易实务（</t>
    </r>
    <r>
      <rPr>
        <sz val="10"/>
        <color theme="1"/>
        <rFont val="Times New Roman"/>
        <family val="1"/>
      </rPr>
      <t>147-2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39.8
</t>
    </r>
    <r>
      <rPr>
        <b/>
        <i/>
        <u/>
        <sz val="10"/>
        <color theme="1"/>
        <rFont val="宋体"/>
        <family val="3"/>
        <charset val="134"/>
      </rPr>
      <t>市场营销学（</t>
    </r>
    <r>
      <rPr>
        <b/>
        <i/>
        <u/>
        <sz val="10"/>
        <color theme="1"/>
        <rFont val="Times New Roman"/>
        <family val="1"/>
      </rPr>
      <t>147-3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46.8
</t>
    </r>
    <r>
      <rPr>
        <b/>
        <i/>
        <u/>
        <sz val="10"/>
        <color theme="1"/>
        <rFont val="宋体"/>
        <family val="3"/>
        <charset val="134"/>
      </rPr>
      <t>外贸单证实务（</t>
    </r>
    <r>
      <rPr>
        <b/>
        <i/>
        <u/>
        <sz val="10"/>
        <color theme="1"/>
        <rFont val="Times New Roman"/>
        <family val="1"/>
      </rPr>
      <t>147-4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物流信息管理（</t>
    </r>
    <r>
      <rPr>
        <sz val="10"/>
        <color theme="1"/>
        <rFont val="Times New Roman"/>
        <family val="1"/>
      </rPr>
      <t>147-5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</si>
  <si>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营销</t>
    </r>
  </si>
  <si>
    <r>
      <rPr>
        <sz val="10"/>
        <color theme="1"/>
        <rFont val="宋体"/>
        <family val="3"/>
        <charset val="134"/>
      </rPr>
      <t>广告理论与策划实务（</t>
    </r>
    <r>
      <rPr>
        <sz val="10"/>
        <color theme="1"/>
        <rFont val="Times New Roman"/>
        <family val="1"/>
      </rPr>
      <t>148-1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59
</t>
    </r>
    <r>
      <rPr>
        <sz val="10"/>
        <color theme="1"/>
        <rFont val="宋体"/>
        <family val="3"/>
        <charset val="134"/>
      </rPr>
      <t>网络营销实务（</t>
    </r>
    <r>
      <rPr>
        <sz val="10"/>
        <color theme="1"/>
        <rFont val="Times New Roman"/>
        <family val="1"/>
      </rPr>
      <t>148-2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消费心理学（</t>
    </r>
    <r>
      <rPr>
        <b/>
        <i/>
        <u/>
        <sz val="10"/>
        <color theme="1"/>
        <rFont val="Times New Roman"/>
        <family val="1"/>
      </rPr>
      <t>148-3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销售管理实务（</t>
    </r>
    <r>
      <rPr>
        <b/>
        <i/>
        <u/>
        <sz val="10"/>
        <color theme="1"/>
        <rFont val="Times New Roman"/>
        <family val="1"/>
      </rPr>
      <t>148-4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</si>
  <si>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报关</t>
    </r>
    <r>
      <rPr>
        <sz val="10"/>
        <color theme="1"/>
        <rFont val="Times New Roman"/>
        <family val="1"/>
      </rPr>
      <t>W1-2</t>
    </r>
  </si>
  <si>
    <t>51+50
=101</t>
    <phoneticPr fontId="3" type="noConversion"/>
  </si>
  <si>
    <r>
      <rPr>
        <sz val="10"/>
        <color theme="1"/>
        <rFont val="宋体"/>
        <family val="3"/>
        <charset val="134"/>
      </rPr>
      <t>职通英语综合教程</t>
    </r>
    <r>
      <rPr>
        <sz val="10"/>
        <color theme="1"/>
        <rFont val="Times New Roman"/>
        <family val="1"/>
      </rPr>
      <t xml:space="preserve"> 2—39.8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</si>
  <si>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国贸</t>
    </r>
    <r>
      <rPr>
        <sz val="10"/>
        <color theme="1"/>
        <rFont val="Times New Roman"/>
        <family val="1"/>
      </rPr>
      <t>W1-2</t>
    </r>
  </si>
  <si>
    <t>36+47
=83</t>
    <phoneticPr fontId="3" type="noConversion"/>
  </si>
  <si>
    <r>
      <rPr>
        <sz val="10"/>
        <color theme="1"/>
        <rFont val="宋体"/>
        <family val="3"/>
        <charset val="134"/>
      </rPr>
      <t>电商概论（</t>
    </r>
    <r>
      <rPr>
        <sz val="10"/>
        <color theme="1"/>
        <rFont val="Times New Roman"/>
        <family val="1"/>
      </rPr>
      <t>121-1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—36
</t>
    </r>
    <r>
      <rPr>
        <b/>
        <i/>
        <u/>
        <sz val="10"/>
        <color theme="1"/>
        <rFont val="宋体"/>
        <family val="3"/>
        <charset val="134"/>
      </rPr>
      <t>涉外秘书英语实训教程（</t>
    </r>
    <r>
      <rPr>
        <b/>
        <i/>
        <u/>
        <sz val="10"/>
        <color theme="1"/>
        <rFont val="Times New Roman"/>
        <family val="1"/>
      </rPr>
      <t>121-2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网上外贸实务（</t>
    </r>
    <r>
      <rPr>
        <sz val="10"/>
        <color theme="1"/>
        <rFont val="Times New Roman"/>
        <family val="1"/>
      </rPr>
      <t>121-3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b/>
        <i/>
        <u/>
        <sz val="10"/>
        <color theme="1"/>
        <rFont val="宋体"/>
        <family val="3"/>
        <charset val="134"/>
      </rPr>
      <t>新视野大学英语读写教程</t>
    </r>
    <r>
      <rPr>
        <b/>
        <i/>
        <u/>
        <sz val="10"/>
        <color theme="1"/>
        <rFont val="Times New Roman"/>
        <family val="1"/>
      </rPr>
      <t>4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121-4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—31.9
</t>
    </r>
    <r>
      <rPr>
        <b/>
        <i/>
        <u/>
        <sz val="10"/>
        <color theme="1"/>
        <rFont val="宋体"/>
        <family val="3"/>
        <charset val="134"/>
      </rPr>
      <t>新视野商务英语视听说（下）（</t>
    </r>
    <r>
      <rPr>
        <b/>
        <i/>
        <u/>
        <sz val="10"/>
        <color theme="1"/>
        <rFont val="Times New Roman"/>
        <family val="1"/>
      </rPr>
      <t>121-5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—28.9</t>
    </r>
    <phoneticPr fontId="3" type="noConversion"/>
  </si>
  <si>
    <r>
      <t>12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W1-4</t>
    </r>
    <phoneticPr fontId="6" type="noConversion"/>
  </si>
  <si>
    <t>50+49+49+48
=196</t>
    <phoneticPr fontId="6" type="noConversion"/>
  </si>
  <si>
    <r>
      <rPr>
        <sz val="10"/>
        <color theme="1"/>
        <rFont val="宋体"/>
        <family val="3"/>
        <charset val="134"/>
      </rPr>
      <t>职通英语综合教程</t>
    </r>
    <r>
      <rPr>
        <sz val="10"/>
        <color theme="1"/>
        <rFont val="Times New Roman"/>
        <family val="1"/>
      </rPr>
      <t xml:space="preserve"> 2—39.8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</si>
  <si>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</rPr>
      <t>财务管理实务（</t>
    </r>
    <r>
      <rPr>
        <sz val="10"/>
        <color theme="1"/>
        <rFont val="Times New Roman"/>
        <family val="1"/>
      </rPr>
      <t>122-1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122-2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122-3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36.8
</t>
    </r>
    <r>
      <rPr>
        <sz val="10"/>
        <color theme="1"/>
        <rFont val="宋体"/>
        <family val="3"/>
        <charset val="134"/>
      </rPr>
      <t>会计综合模拟实训（</t>
    </r>
    <r>
      <rPr>
        <sz val="10"/>
        <color theme="1"/>
        <rFont val="Times New Roman"/>
        <family val="1"/>
      </rPr>
      <t>122-4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b/>
        <i/>
        <u/>
        <sz val="10"/>
        <color theme="1"/>
        <rFont val="宋体"/>
        <family val="3"/>
        <charset val="134"/>
      </rPr>
      <t>会计综合模拟实训专用账簿（</t>
    </r>
    <r>
      <rPr>
        <b/>
        <i/>
        <u/>
        <sz val="10"/>
        <color theme="1"/>
        <rFont val="Times New Roman"/>
        <family val="1"/>
      </rPr>
      <t>122-5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41
</t>
    </r>
    <r>
      <rPr>
        <b/>
        <i/>
        <u/>
        <sz val="10"/>
        <color theme="1"/>
        <rFont val="宋体"/>
        <family val="3"/>
        <charset val="134"/>
      </rPr>
      <t>新编税收实务（基础部分）（</t>
    </r>
    <r>
      <rPr>
        <b/>
        <i/>
        <u/>
        <sz val="10"/>
        <color theme="1"/>
        <rFont val="Times New Roman"/>
        <family val="1"/>
      </rPr>
      <t>122-6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38
</t>
    </r>
    <r>
      <rPr>
        <b/>
        <i/>
        <u/>
        <sz val="10"/>
        <color theme="1"/>
        <rFont val="宋体"/>
        <family val="3"/>
        <charset val="134"/>
      </rPr>
      <t>新编税收实务（实训部分）（</t>
    </r>
    <r>
      <rPr>
        <b/>
        <i/>
        <u/>
        <sz val="10"/>
        <color theme="1"/>
        <rFont val="Times New Roman"/>
        <family val="1"/>
      </rPr>
      <t>122-7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</si>
  <si>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>W1-3</t>
    </r>
  </si>
  <si>
    <t>44+43+44
=131</t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</si>
  <si>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保险原理与实务（</t>
    </r>
    <r>
      <rPr>
        <b/>
        <i/>
        <u/>
        <sz val="10"/>
        <color theme="1"/>
        <rFont val="Times New Roman"/>
        <family val="1"/>
      </rPr>
      <t>123-1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29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货币银行学（</t>
    </r>
    <r>
      <rPr>
        <sz val="10"/>
        <color theme="1"/>
        <rFont val="Times New Roman"/>
        <family val="1"/>
      </rPr>
      <t>123-2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29.8
</t>
    </r>
    <r>
      <rPr>
        <sz val="10"/>
        <color theme="1"/>
        <rFont val="宋体"/>
        <family val="3"/>
        <charset val="134"/>
      </rPr>
      <t>经济学基础（</t>
    </r>
    <r>
      <rPr>
        <sz val="10"/>
        <color theme="1"/>
        <rFont val="Times New Roman"/>
        <family val="1"/>
      </rPr>
      <t>123-3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银行英语（学生用书）（</t>
    </r>
    <r>
      <rPr>
        <b/>
        <i/>
        <u/>
        <sz val="10"/>
        <color theme="1"/>
        <rFont val="Times New Roman"/>
        <family val="1"/>
      </rPr>
      <t>123-4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</si>
  <si>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物流</t>
    </r>
    <r>
      <rPr>
        <sz val="10"/>
        <color theme="1"/>
        <rFont val="Times New Roman"/>
        <family val="1"/>
      </rPr>
      <t>W01</t>
    </r>
    <phoneticPr fontId="6" type="noConversion"/>
  </si>
  <si>
    <r>
      <rPr>
        <sz val="10"/>
        <color theme="1"/>
        <rFont val="宋体"/>
        <family val="3"/>
        <charset val="134"/>
      </rPr>
      <t>第三方物流（</t>
    </r>
    <r>
      <rPr>
        <sz val="10"/>
        <color theme="1"/>
        <rFont val="Times New Roman"/>
        <family val="1"/>
      </rPr>
      <t>124-1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32.8
</t>
    </r>
    <r>
      <rPr>
        <b/>
        <i/>
        <u/>
        <sz val="10"/>
        <color theme="1"/>
        <rFont val="宋体"/>
        <family val="3"/>
        <charset val="134"/>
      </rPr>
      <t>外贸单证实务（</t>
    </r>
    <r>
      <rPr>
        <b/>
        <i/>
        <u/>
        <sz val="10"/>
        <color theme="1"/>
        <rFont val="Times New Roman"/>
        <family val="1"/>
      </rPr>
      <t>124-2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物流信息管理（</t>
    </r>
    <r>
      <rPr>
        <sz val="10"/>
        <color theme="1"/>
        <rFont val="Times New Roman"/>
        <family val="1"/>
      </rPr>
      <t>124-3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</si>
  <si>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报关</t>
    </r>
    <r>
      <rPr>
        <sz val="10"/>
        <color theme="1"/>
        <rFont val="Times New Roman"/>
        <family val="1"/>
      </rPr>
      <t>01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</si>
  <si>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进出口商品归类实务（</t>
    </r>
    <r>
      <rPr>
        <b/>
        <i/>
        <u/>
        <sz val="10"/>
        <color theme="1"/>
        <rFont val="Times New Roman"/>
        <family val="1"/>
      </rPr>
      <t>150-1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新编报关实务（</t>
    </r>
    <r>
      <rPr>
        <sz val="10"/>
        <color theme="1"/>
        <rFont val="Times New Roman"/>
        <family val="1"/>
      </rPr>
      <t>150-2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</si>
  <si>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财管普高</t>
    </r>
    <r>
      <rPr>
        <sz val="10"/>
        <color theme="1"/>
        <rFont val="Times New Roman"/>
        <family val="1"/>
      </rPr>
      <t>1-2</t>
    </r>
    <r>
      <rPr>
        <sz val="10"/>
        <rFont val="宋体"/>
        <family val="3"/>
        <charset val="134"/>
      </rPr>
      <t/>
    </r>
    <phoneticPr fontId="3" type="noConversion"/>
  </si>
  <si>
    <t>43+43
=86</t>
    <phoneticPr fontId="3" type="noConversion"/>
  </si>
  <si>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151-1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新编税收实务（基础部分）（</t>
    </r>
    <r>
      <rPr>
        <sz val="10"/>
        <color theme="1"/>
        <rFont val="Times New Roman"/>
        <family val="1"/>
      </rPr>
      <t>151-2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</si>
  <si>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财管普高</t>
    </r>
    <r>
      <rPr>
        <sz val="10"/>
        <color theme="1"/>
        <rFont val="Times New Roman"/>
        <family val="1"/>
      </rPr>
      <t>D1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</si>
  <si>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>1</t>
    </r>
  </si>
  <si>
    <t>货币银行学（154-1）—29.8</t>
  </si>
  <si>
    <r>
      <t>15</t>
    </r>
    <r>
      <rPr>
        <sz val="10"/>
        <color theme="1"/>
        <rFont val="宋体"/>
        <family val="3"/>
        <charset val="134"/>
      </rPr>
      <t>商英</t>
    </r>
    <r>
      <rPr>
        <sz val="10"/>
        <color theme="1"/>
        <rFont val="Times New Roman"/>
        <family val="1"/>
      </rPr>
      <t>1</t>
    </r>
  </si>
  <si>
    <t>31+28
=59</t>
    <phoneticPr fontId="3" type="noConversion"/>
  </si>
  <si>
    <t>毛泽东思想和中国特色社会主义理论-20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</si>
  <si>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国际货运代理实务（</t>
    </r>
    <r>
      <rPr>
        <b/>
        <i/>
        <u/>
        <sz val="10"/>
        <color theme="1"/>
        <rFont val="Times New Roman"/>
        <family val="1"/>
      </rPr>
      <t>156-1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—30
</t>
    </r>
    <r>
      <rPr>
        <b/>
        <i/>
        <u/>
        <sz val="10"/>
        <color theme="1"/>
        <rFont val="宋体"/>
        <family val="3"/>
        <charset val="134"/>
      </rPr>
      <t>新编剑桥商务英语（中级）学生用书（</t>
    </r>
    <r>
      <rPr>
        <b/>
        <i/>
        <u/>
        <sz val="10"/>
        <color theme="1"/>
        <rFont val="Times New Roman"/>
        <family val="1"/>
      </rPr>
      <t>156-2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—49
</t>
    </r>
    <r>
      <rPr>
        <b/>
        <i/>
        <u/>
        <sz val="10"/>
        <color theme="1"/>
        <rFont val="宋体"/>
        <family val="3"/>
        <charset val="134"/>
      </rPr>
      <t>新视野大学英语</t>
    </r>
    <r>
      <rPr>
        <b/>
        <i/>
        <u/>
        <sz val="10"/>
        <color theme="1"/>
        <rFont val="Times New Roman"/>
        <family val="1"/>
      </rPr>
      <t>-</t>
    </r>
    <r>
      <rPr>
        <b/>
        <i/>
        <u/>
        <sz val="10"/>
        <color theme="1"/>
        <rFont val="宋体"/>
        <family val="3"/>
        <charset val="134"/>
      </rPr>
      <t>读写教程</t>
    </r>
    <r>
      <rPr>
        <b/>
        <i/>
        <u/>
        <sz val="10"/>
        <color theme="1"/>
        <rFont val="Times New Roman"/>
        <family val="1"/>
      </rPr>
      <t xml:space="preserve"> 2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156-3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—35.9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</si>
  <si>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营销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、D01</t>
    </r>
    <phoneticPr fontId="3" type="noConversion"/>
  </si>
  <si>
    <t>49+33
=82</t>
    <phoneticPr fontId="3" type="noConversion"/>
  </si>
  <si>
    <r>
      <t xml:space="preserve">新编实用英语综合教程2—39.8（49册）
职通英语综合教程 2—39.8（D：33册）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</si>
  <si>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sz val="10"/>
        <color theme="1"/>
        <rFont val="宋体"/>
        <family val="3"/>
        <charset val="134"/>
      </rPr>
      <t>市场调查与预测（</t>
    </r>
    <r>
      <rPr>
        <sz val="10"/>
        <color theme="1"/>
        <rFont val="Times New Roman"/>
        <family val="1"/>
      </rPr>
      <t>158-1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—32.9
</t>
    </r>
    <r>
      <rPr>
        <sz val="10"/>
        <color theme="1"/>
        <rFont val="宋体"/>
        <family val="3"/>
        <charset val="134"/>
      </rPr>
      <t>市场营销（</t>
    </r>
    <r>
      <rPr>
        <sz val="10"/>
        <color theme="1"/>
        <rFont val="Times New Roman"/>
        <family val="1"/>
      </rPr>
      <t>158-2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—34.9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</si>
  <si>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营销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、D02</t>
    </r>
    <phoneticPr fontId="3" type="noConversion"/>
  </si>
  <si>
    <t>52+36
=88</t>
    <phoneticPr fontId="3" type="noConversion"/>
  </si>
  <si>
    <r>
      <t xml:space="preserve">新编实用英语综合教程2—39.8（52册）
职通英语综合教程 2—39.8（D：36册）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</si>
  <si>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营销</t>
    </r>
    <r>
      <rPr>
        <sz val="10"/>
        <color theme="1"/>
        <rFont val="Times New Roman"/>
        <family val="1"/>
      </rPr>
      <t>1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</si>
  <si>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国贸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D</t>
    </r>
  </si>
  <si>
    <t>54+40
=94</t>
    <phoneticPr fontId="3" type="noConversion"/>
  </si>
  <si>
    <r>
      <t xml:space="preserve">新编实用英语综合教程2—39.8（P：54册）
职通英语综合教程 2—39.8（D：40册）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</si>
  <si>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t>经济学基础（152-1）—35</t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</si>
  <si>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1-2+D1-2</t>
    </r>
    <phoneticPr fontId="6" type="noConversion"/>
  </si>
  <si>
    <t>47+43+34+33
=157</t>
    <phoneticPr fontId="6" type="noConversion"/>
  </si>
  <si>
    <r>
      <t xml:space="preserve">新编实用英语综合教程2—39.8（P：90册）
职通英语综合教程 2—39.8（D：67册）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</si>
  <si>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153-1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新编税收实务（基础部分）（</t>
    </r>
    <r>
      <rPr>
        <sz val="10"/>
        <color theme="1"/>
        <rFont val="Times New Roman"/>
        <family val="1"/>
      </rPr>
      <t>153-2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38
</t>
    </r>
    <r>
      <rPr>
        <b/>
        <i/>
        <u/>
        <sz val="10"/>
        <color theme="1"/>
        <rFont val="宋体"/>
        <family val="3"/>
        <charset val="134"/>
      </rPr>
      <t>新编税收实务（实训部分）（</t>
    </r>
    <r>
      <rPr>
        <b/>
        <i/>
        <u/>
        <sz val="10"/>
        <color theme="1"/>
        <rFont val="Times New Roman"/>
        <family val="1"/>
      </rPr>
      <t>153-3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r>
      <rPr>
        <sz val="10"/>
        <rFont val="宋体"/>
        <family val="3"/>
        <charset val="134"/>
      </rPr>
      <t/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</si>
  <si>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3-4</t>
    </r>
    <phoneticPr fontId="6" type="noConversion"/>
  </si>
  <si>
    <t>46+45
=91</t>
    <phoneticPr fontId="6" type="noConversion"/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</si>
  <si>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5-10</t>
    </r>
    <phoneticPr fontId="6" type="noConversion"/>
  </si>
  <si>
    <t>48+44+47+48+49+48
=284</t>
    <phoneticPr fontId="6" type="noConversion"/>
  </si>
  <si>
    <r>
      <t>15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>11-12</t>
    </r>
    <phoneticPr fontId="6" type="noConversion"/>
  </si>
  <si>
    <t>48+45
=93</t>
    <phoneticPr fontId="6" type="noConversion"/>
  </si>
  <si>
    <r>
      <rPr>
        <sz val="10"/>
        <color theme="1"/>
        <rFont val="宋体"/>
        <family val="3"/>
        <charset val="134"/>
      </rPr>
      <t>财务会计（</t>
    </r>
    <r>
      <rPr>
        <sz val="10"/>
        <color theme="1"/>
        <rFont val="Times New Roman"/>
        <family val="1"/>
      </rPr>
      <t>153-1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34.9
</t>
    </r>
    <r>
      <rPr>
        <sz val="10"/>
        <color theme="1"/>
        <rFont val="宋体"/>
        <family val="3"/>
        <charset val="134"/>
      </rPr>
      <t>新编税收实务（基础部分）（</t>
    </r>
    <r>
      <rPr>
        <sz val="10"/>
        <color theme="1"/>
        <rFont val="Times New Roman"/>
        <family val="1"/>
      </rPr>
      <t>153-2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38
</t>
    </r>
    <r>
      <rPr>
        <b/>
        <i/>
        <u/>
        <sz val="10"/>
        <color theme="1"/>
        <rFont val="宋体"/>
        <family val="3"/>
        <charset val="134"/>
      </rPr>
      <t>新编税收实务（实训部分）（</t>
    </r>
    <r>
      <rPr>
        <b/>
        <i/>
        <u/>
        <sz val="10"/>
        <color theme="1"/>
        <rFont val="Times New Roman"/>
        <family val="1"/>
      </rPr>
      <t>153-3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会计信息化实训教程（</t>
    </r>
    <r>
      <rPr>
        <sz val="10"/>
        <color theme="1"/>
        <rFont val="Times New Roman"/>
        <family val="1"/>
      </rPr>
      <t>153-4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—36.8</t>
    </r>
    <r>
      <rPr>
        <sz val="10"/>
        <rFont val="宋体"/>
        <family val="3"/>
        <charset val="134"/>
      </rPr>
      <t/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</si>
  <si>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连锁</t>
    </r>
    <r>
      <rPr>
        <sz val="10"/>
        <color theme="1"/>
        <rFont val="Times New Roman"/>
        <family val="1"/>
      </rPr>
      <t>1</t>
    </r>
  </si>
  <si>
    <t>连锁门店营运管理（155-1）—36.8</t>
    <phoneticPr fontId="6" type="noConversion"/>
  </si>
  <si>
    <r>
      <t>15</t>
    </r>
    <r>
      <rPr>
        <sz val="10"/>
        <color theme="1"/>
        <rFont val="宋体"/>
        <family val="3"/>
        <charset val="134"/>
      </rPr>
      <t>物流</t>
    </r>
    <r>
      <rPr>
        <sz val="10"/>
        <color theme="1"/>
        <rFont val="Times New Roman"/>
        <family val="1"/>
      </rPr>
      <t>1-2</t>
    </r>
    <phoneticPr fontId="6" type="noConversion"/>
  </si>
  <si>
    <t>41+40
=81</t>
    <phoneticPr fontId="6" type="noConversion"/>
  </si>
  <si>
    <t>仓储作业管理（157-1）—38.9</t>
  </si>
  <si>
    <r>
      <rPr>
        <sz val="10"/>
        <color theme="1"/>
        <rFont val="宋体"/>
        <family val="3"/>
        <charset val="134"/>
      </rPr>
      <t>酒店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</si>
  <si>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旅游管理</t>
    </r>
    <r>
      <rPr>
        <sz val="10"/>
        <color theme="1"/>
        <rFont val="Times New Roman"/>
        <family val="1"/>
      </rPr>
      <t>W1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</si>
  <si>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导游才艺（</t>
    </r>
    <r>
      <rPr>
        <b/>
        <i/>
        <u/>
        <sz val="10"/>
        <color theme="1"/>
        <rFont val="Times New Roman"/>
        <family val="1"/>
      </rPr>
      <t>220-1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24
</t>
    </r>
    <r>
      <rPr>
        <b/>
        <i/>
        <u/>
        <sz val="10"/>
        <color theme="1"/>
        <rFont val="宋体"/>
        <family val="3"/>
        <charset val="134"/>
      </rPr>
      <t>旅行社财务总监实战手册（</t>
    </r>
    <r>
      <rPr>
        <b/>
        <i/>
        <u/>
        <sz val="10"/>
        <color theme="1"/>
        <rFont val="Times New Roman"/>
        <family val="1"/>
      </rPr>
      <t>220-2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49.8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旅行社经营管理实务与实训教程（</t>
    </r>
    <r>
      <rPr>
        <sz val="10"/>
        <color theme="1"/>
        <rFont val="Times New Roman"/>
        <family val="1"/>
      </rPr>
      <t>220-3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29.8
</t>
    </r>
    <r>
      <rPr>
        <sz val="10"/>
        <color theme="1"/>
        <rFont val="宋体"/>
        <family val="3"/>
        <charset val="134"/>
      </rPr>
      <t>旅游市场营销（</t>
    </r>
    <r>
      <rPr>
        <sz val="10"/>
        <color theme="1"/>
        <rFont val="Times New Roman"/>
        <family val="1"/>
      </rPr>
      <t>220-4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36
</t>
    </r>
    <r>
      <rPr>
        <b/>
        <i/>
        <u/>
        <sz val="10"/>
        <color theme="1"/>
        <rFont val="宋体"/>
        <family val="3"/>
        <charset val="134"/>
      </rPr>
      <t>一看就会，搞定韩语旅行会话就靠这一本（</t>
    </r>
    <r>
      <rPr>
        <b/>
        <i/>
        <u/>
        <sz val="10"/>
        <color theme="1"/>
        <rFont val="Times New Roman"/>
        <family val="1"/>
      </rPr>
      <t>220-5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28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</si>
  <si>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会展</t>
    </r>
    <r>
      <rPr>
        <sz val="10"/>
        <color theme="1"/>
        <rFont val="Times New Roman"/>
        <family val="1"/>
      </rPr>
      <t>1-2</t>
    </r>
    <phoneticPr fontId="6" type="noConversion"/>
  </si>
  <si>
    <t>47+47
=94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</si>
  <si>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会展项目策划与管理（</t>
    </r>
    <r>
      <rPr>
        <b/>
        <i/>
        <u/>
        <sz val="10"/>
        <color theme="1"/>
        <rFont val="Times New Roman"/>
        <family val="1"/>
      </rPr>
      <t>240-1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25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会展策划（</t>
    </r>
    <r>
      <rPr>
        <sz val="10"/>
        <color theme="1"/>
        <rFont val="Times New Roman"/>
        <family val="1"/>
      </rPr>
      <t>240-2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16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</si>
  <si>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旅游管理</t>
    </r>
    <r>
      <rPr>
        <sz val="10"/>
        <color theme="1"/>
        <rFont val="Times New Roman"/>
        <family val="1"/>
      </rPr>
      <t>1-4.D1-2</t>
    </r>
  </si>
  <si>
    <t>29+38+37+38+34+27
=203</t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</si>
  <si>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旅行社财务总监实战手册（</t>
    </r>
    <r>
      <rPr>
        <b/>
        <i/>
        <u/>
        <sz val="10"/>
        <color theme="1"/>
        <rFont val="Times New Roman"/>
        <family val="1"/>
      </rPr>
      <t>241-1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旅行社经营管理实务与实训教程（</t>
    </r>
    <r>
      <rPr>
        <sz val="10"/>
        <color theme="1"/>
        <rFont val="Times New Roman"/>
        <family val="1"/>
      </rPr>
      <t>241-2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—29.8
</t>
    </r>
    <r>
      <rPr>
        <b/>
        <i/>
        <u/>
        <sz val="10"/>
        <color theme="1"/>
        <rFont val="宋体"/>
        <family val="3"/>
        <charset val="134"/>
      </rPr>
      <t>旅游经济学（</t>
    </r>
    <r>
      <rPr>
        <b/>
        <i/>
        <u/>
        <sz val="10"/>
        <color theme="1"/>
        <rFont val="Times New Roman"/>
        <family val="1"/>
      </rPr>
      <t>241-3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—33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旅游市场营销（</t>
    </r>
    <r>
      <rPr>
        <sz val="10"/>
        <color theme="1"/>
        <rFont val="Times New Roman"/>
        <family val="1"/>
      </rPr>
      <t>241-4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—36
</t>
    </r>
    <r>
      <rPr>
        <sz val="10"/>
        <color theme="1"/>
        <rFont val="宋体"/>
        <family val="3"/>
        <charset val="134"/>
      </rPr>
      <t>旅游跨文化交际（</t>
    </r>
    <r>
      <rPr>
        <sz val="10"/>
        <color theme="1"/>
        <rFont val="Times New Roman"/>
        <family val="1"/>
      </rPr>
      <t>241-6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—25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2-4</t>
    </r>
    <r>
      <rPr>
        <sz val="10"/>
        <color theme="1"/>
        <rFont val="宋体"/>
        <family val="3"/>
        <charset val="134"/>
      </rPr>
      <t>班：</t>
    </r>
    <r>
      <rPr>
        <sz val="10"/>
        <color theme="1"/>
        <rFont val="Times New Roman"/>
        <family val="1"/>
      </rPr>
      <t>113</t>
    </r>
    <r>
      <rPr>
        <sz val="10"/>
        <color theme="1"/>
        <rFont val="宋体"/>
        <family val="3"/>
        <charset val="134"/>
      </rPr>
      <t>本）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</si>
  <si>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日语</t>
    </r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</si>
  <si>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新编实用英语综合教程</t>
    </r>
    <r>
      <rPr>
        <b/>
        <i/>
        <u/>
        <sz val="10"/>
        <color theme="1"/>
        <rFont val="Times New Roman"/>
        <family val="1"/>
      </rPr>
      <t>4—39.8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</si>
  <si>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应用韩语</t>
    </r>
  </si>
  <si>
    <r>
      <rPr>
        <b/>
        <i/>
        <u/>
        <sz val="10"/>
        <color theme="1"/>
        <rFont val="宋体"/>
        <family val="3"/>
        <charset val="134"/>
      </rPr>
      <t>韩国语口语教程</t>
    </r>
    <r>
      <rPr>
        <b/>
        <i/>
        <u/>
        <sz val="10"/>
        <color theme="1"/>
        <rFont val="Times New Roman"/>
        <family val="1"/>
      </rPr>
      <t>(</t>
    </r>
    <r>
      <rPr>
        <b/>
        <i/>
        <u/>
        <sz val="10"/>
        <color theme="1"/>
        <rFont val="宋体"/>
        <family val="3"/>
        <charset val="134"/>
      </rPr>
      <t>中级</t>
    </r>
    <r>
      <rPr>
        <b/>
        <i/>
        <u/>
        <sz val="10"/>
        <color theme="1"/>
        <rFont val="Times New Roman"/>
        <family val="1"/>
      </rPr>
      <t>)(</t>
    </r>
    <r>
      <rPr>
        <b/>
        <i/>
        <u/>
        <sz val="10"/>
        <color theme="1"/>
        <rFont val="宋体"/>
        <family val="3"/>
        <charset val="134"/>
      </rPr>
      <t>上</t>
    </r>
    <r>
      <rPr>
        <b/>
        <i/>
        <u/>
        <sz val="10"/>
        <color theme="1"/>
        <rFont val="Times New Roman"/>
        <family val="1"/>
      </rPr>
      <t>)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242-1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46.9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活用练习（</t>
    </r>
    <r>
      <rPr>
        <sz val="10"/>
        <color theme="1"/>
        <rFont val="Times New Roman"/>
        <family val="1"/>
      </rPr>
      <t>242-2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242-3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59.8
</t>
    </r>
    <r>
      <rPr>
        <sz val="10"/>
        <color theme="1"/>
        <rFont val="宋体"/>
        <family val="3"/>
        <charset val="134"/>
      </rPr>
      <t>延世韩国语阅读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242-4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中级韩国语听力（</t>
    </r>
    <r>
      <rPr>
        <sz val="10"/>
        <color theme="1"/>
        <rFont val="Times New Roman"/>
        <family val="1"/>
      </rPr>
      <t>242-5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</si>
  <si>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1-3</t>
    </r>
  </si>
  <si>
    <t>31+31+31
=93</t>
    <phoneticPr fontId="3" type="noConversion"/>
  </si>
  <si>
    <r>
      <rPr>
        <sz val="10"/>
        <color theme="1"/>
        <rFont val="宋体"/>
        <family val="3"/>
        <charset val="134"/>
      </rPr>
      <t>管理学原理（</t>
    </r>
    <r>
      <rPr>
        <sz val="10"/>
        <color theme="1"/>
        <rFont val="Times New Roman"/>
        <family val="1"/>
      </rPr>
      <t>251-3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33
</t>
    </r>
    <r>
      <rPr>
        <b/>
        <i/>
        <u/>
        <sz val="10"/>
        <color theme="1"/>
        <rFont val="宋体"/>
        <family val="3"/>
        <charset val="134"/>
      </rPr>
      <t>黑旋风试卷</t>
    </r>
    <r>
      <rPr>
        <b/>
        <i/>
        <u/>
        <sz val="10"/>
        <color theme="1"/>
        <rFont val="Times New Roman"/>
        <family val="1"/>
      </rPr>
      <t xml:space="preserve"> </t>
    </r>
    <r>
      <rPr>
        <b/>
        <i/>
        <u/>
        <sz val="10"/>
        <color theme="1"/>
        <rFont val="宋体"/>
        <family val="3"/>
        <charset val="134"/>
      </rPr>
      <t>星火英语四级全真试题</t>
    </r>
    <r>
      <rPr>
        <b/>
        <i/>
        <u/>
        <sz val="10"/>
        <color theme="1"/>
        <rFont val="Times New Roman"/>
        <family val="1"/>
      </rPr>
      <t>+</t>
    </r>
    <r>
      <rPr>
        <b/>
        <i/>
        <u/>
        <sz val="10"/>
        <color theme="1"/>
        <rFont val="宋体"/>
        <family val="3"/>
        <charset val="134"/>
      </rPr>
      <t>标准模拟</t>
    </r>
    <r>
      <rPr>
        <b/>
        <i/>
        <u/>
        <sz val="10"/>
        <color theme="1"/>
        <rFont val="Times New Roman"/>
        <family val="1"/>
      </rPr>
      <t>4</t>
    </r>
    <r>
      <rPr>
        <b/>
        <i/>
        <u/>
        <sz val="10"/>
        <color theme="1"/>
        <rFont val="宋体"/>
        <family val="3"/>
        <charset val="134"/>
      </rPr>
      <t>级真题（</t>
    </r>
    <r>
      <rPr>
        <b/>
        <i/>
        <u/>
        <sz val="10"/>
        <color theme="1"/>
        <rFont val="Times New Roman"/>
        <family val="1"/>
      </rPr>
      <t>251-1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32.</t>
    </r>
    <r>
      <rPr>
        <sz val="10"/>
        <color theme="1"/>
        <rFont val="Times New Roman"/>
        <family val="1"/>
      </rPr>
      <t xml:space="preserve">8
</t>
    </r>
    <r>
      <rPr>
        <sz val="10"/>
        <color theme="1"/>
        <rFont val="宋体"/>
        <family val="3"/>
        <charset val="134"/>
      </rPr>
      <t>信息化的餐饮管理（</t>
    </r>
    <r>
      <rPr>
        <sz val="10"/>
        <color theme="1"/>
        <rFont val="Times New Roman"/>
        <family val="1"/>
      </rPr>
      <t>251-2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38.8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</si>
  <si>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4-9+D1-2</t>
    </r>
    <phoneticPr fontId="3" type="noConversion"/>
  </si>
  <si>
    <t>43+45+46+43+48+52+39+36
=352</t>
    <phoneticPr fontId="3" type="noConversion"/>
  </si>
  <si>
    <r>
      <t xml:space="preserve">新编实用英语综合教程2—39.8（P：277册）
职通英语综合教程 2—39.8（D：75册）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</si>
  <si>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sz val="10"/>
        <color theme="1"/>
        <rFont val="宋体"/>
        <family val="3"/>
        <charset val="134"/>
      </rPr>
      <t>管理学原理（</t>
    </r>
    <r>
      <rPr>
        <sz val="10"/>
        <color theme="1"/>
        <rFont val="Times New Roman"/>
        <family val="1"/>
      </rPr>
      <t>252-1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33
</t>
    </r>
    <r>
      <rPr>
        <sz val="10"/>
        <color theme="1"/>
        <rFont val="宋体"/>
        <family val="3"/>
        <charset val="134"/>
      </rPr>
      <t>酒店信息系统实务（</t>
    </r>
    <r>
      <rPr>
        <sz val="10"/>
        <color theme="1"/>
        <rFont val="Times New Roman"/>
        <family val="1"/>
      </rPr>
      <t>252-2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32.8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</si>
  <si>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10-16+D3</t>
    </r>
    <phoneticPr fontId="3" type="noConversion"/>
  </si>
  <si>
    <t>41+48+53+50+43+44+61+38
=378</t>
    <phoneticPr fontId="3" type="noConversion"/>
  </si>
  <si>
    <r>
      <t xml:space="preserve">新编实用英语综合教程2—39.8（P：340册）
职通英语综合教程 2—39.8（D：38册）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</si>
  <si>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酒店管理</t>
    </r>
    <r>
      <rPr>
        <sz val="10"/>
        <color theme="1"/>
        <rFont val="Times New Roman"/>
        <family val="1"/>
      </rPr>
      <t>17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</si>
  <si>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旅游管理</t>
    </r>
    <r>
      <rPr>
        <sz val="10"/>
        <color theme="1"/>
        <rFont val="Times New Roman"/>
        <family val="1"/>
      </rPr>
      <t>1-4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D1-2</t>
    </r>
    <phoneticPr fontId="6" type="noConversion"/>
  </si>
  <si>
    <r>
      <t xml:space="preserve">新编实用英语综合教程2—39.8（2-4班：107册）
职通英语综合教程 2—39.8（D：90册）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毛泽东思想和中国特色社会主义理论（2-4班：197册）-20</t>
    </r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</si>
  <si>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导游才艺（</t>
    </r>
    <r>
      <rPr>
        <b/>
        <i/>
        <u/>
        <sz val="10"/>
        <color theme="1"/>
        <rFont val="Times New Roman"/>
        <family val="1"/>
      </rPr>
      <t>253-1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—24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1</t>
    </r>
    <r>
      <rPr>
        <b/>
        <i/>
        <u/>
        <sz val="10"/>
        <color theme="1"/>
        <rFont val="宋体"/>
        <family val="3"/>
        <charset val="134"/>
      </rPr>
      <t>班：</t>
    </r>
    <r>
      <rPr>
        <b/>
        <i/>
        <u/>
        <sz val="10"/>
        <color theme="1"/>
        <rFont val="Times New Roman"/>
        <family val="1"/>
      </rPr>
      <t>30</t>
    </r>
    <r>
      <rPr>
        <b/>
        <i/>
        <u/>
        <sz val="10"/>
        <color theme="1"/>
        <rFont val="宋体"/>
        <family val="3"/>
        <charset val="134"/>
      </rPr>
      <t>本）</t>
    </r>
    <r>
      <rPr>
        <sz val="10"/>
        <color theme="1"/>
        <rFont val="宋体"/>
        <family val="3"/>
        <charset val="134"/>
      </rPr>
      <t xml:space="preserve">
导游基础知识（</t>
    </r>
    <r>
      <rPr>
        <sz val="10"/>
        <color theme="1"/>
        <rFont val="Times New Roman"/>
        <family val="1"/>
      </rPr>
      <t>253-3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sz val="10"/>
        <color theme="1"/>
        <rFont val="宋体"/>
        <family val="3"/>
        <charset val="134"/>
      </rPr>
      <t>导游基础知识（山东部分）（</t>
    </r>
    <r>
      <rPr>
        <sz val="10"/>
        <color theme="1"/>
        <rFont val="Times New Roman"/>
        <family val="1"/>
      </rPr>
      <t>253-4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—28
</t>
    </r>
    <r>
      <rPr>
        <sz val="10"/>
        <color theme="1"/>
        <rFont val="宋体"/>
        <family val="3"/>
        <charset val="134"/>
      </rPr>
      <t>导游业务（</t>
    </r>
    <r>
      <rPr>
        <sz val="10"/>
        <color theme="1"/>
        <rFont val="Times New Roman"/>
        <family val="1"/>
      </rPr>
      <t>253-5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sz val="10"/>
        <color theme="1"/>
        <rFont val="宋体"/>
        <family val="3"/>
        <charset val="134"/>
      </rPr>
      <t>旅游法规常识（</t>
    </r>
    <r>
      <rPr>
        <sz val="10"/>
        <color theme="1"/>
        <rFont val="Times New Roman"/>
        <family val="1"/>
      </rPr>
      <t>253-6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—39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</si>
  <si>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会展</t>
    </r>
    <phoneticPr fontId="3" type="noConversion"/>
  </si>
  <si>
    <r>
      <t>15</t>
    </r>
    <r>
      <rPr>
        <sz val="10"/>
        <color theme="1"/>
        <rFont val="宋体"/>
        <family val="3"/>
        <charset val="134"/>
      </rPr>
      <t>应用韩语</t>
    </r>
  </si>
  <si>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254-1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59.8
</t>
    </r>
    <r>
      <rPr>
        <sz val="10"/>
        <color theme="1"/>
        <rFont val="宋体"/>
        <family val="3"/>
        <charset val="134"/>
      </rPr>
      <t>延世韩国语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活用练习（</t>
    </r>
    <r>
      <rPr>
        <sz val="10"/>
        <color theme="1"/>
        <rFont val="Times New Roman"/>
        <family val="1"/>
      </rPr>
      <t>254-2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最新延世韩国语听力（</t>
    </r>
    <r>
      <rPr>
        <sz val="10"/>
        <color theme="1"/>
        <rFont val="Times New Roman"/>
        <family val="1"/>
      </rPr>
      <t>254-3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35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</si>
  <si>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专本贯通</t>
    </r>
  </si>
  <si>
    <t>微观经济学（255-1）—28</t>
  </si>
  <si>
    <r>
      <rPr>
        <sz val="10"/>
        <color theme="1"/>
        <rFont val="宋体"/>
        <family val="3"/>
        <charset val="134"/>
      </rPr>
      <t>烹饪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</si>
  <si>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烹工</t>
    </r>
    <r>
      <rPr>
        <sz val="10"/>
        <color theme="1"/>
        <rFont val="Times New Roman"/>
        <family val="1"/>
      </rPr>
      <t>W1</t>
    </r>
    <phoneticPr fontId="6" type="noConversion"/>
  </si>
  <si>
    <t>中西式快餐（420-1）—38.6</t>
  </si>
  <si>
    <r>
      <t>12</t>
    </r>
    <r>
      <rPr>
        <sz val="10"/>
        <color theme="1"/>
        <rFont val="宋体"/>
        <family val="3"/>
        <charset val="134"/>
      </rPr>
      <t>西餐</t>
    </r>
    <r>
      <rPr>
        <sz val="10"/>
        <color theme="1"/>
        <rFont val="Times New Roman"/>
        <family val="1"/>
      </rPr>
      <t>1-2</t>
    </r>
    <phoneticPr fontId="6" type="noConversion"/>
  </si>
  <si>
    <t>35+31
=66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</si>
  <si>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烹饪营养学（</t>
    </r>
    <r>
      <rPr>
        <b/>
        <i/>
        <u/>
        <sz val="10"/>
        <color theme="1"/>
        <rFont val="Times New Roman"/>
        <family val="1"/>
      </rPr>
      <t>421-1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食品卫生与安全（</t>
    </r>
    <r>
      <rPr>
        <b/>
        <i/>
        <u/>
        <sz val="10"/>
        <color theme="1"/>
        <rFont val="Times New Roman"/>
        <family val="1"/>
      </rPr>
      <t>421-2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29.5
</t>
    </r>
    <r>
      <rPr>
        <b/>
        <i/>
        <u/>
        <sz val="10"/>
        <color theme="1"/>
        <rFont val="宋体"/>
        <family val="3"/>
        <charset val="134"/>
      </rPr>
      <t>西餐工艺（</t>
    </r>
    <r>
      <rPr>
        <b/>
        <i/>
        <u/>
        <sz val="10"/>
        <color theme="1"/>
        <rFont val="Times New Roman"/>
        <family val="1"/>
      </rPr>
      <t>421-3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</si>
  <si>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面点</t>
    </r>
    <r>
      <rPr>
        <sz val="10"/>
        <color theme="1"/>
        <rFont val="Times New Roman"/>
        <family val="1"/>
      </rPr>
      <t>1-2</t>
    </r>
  </si>
  <si>
    <t>40+35
=75</t>
    <phoneticPr fontId="3" type="noConversion"/>
  </si>
  <si>
    <r>
      <rPr>
        <sz val="10"/>
        <color theme="1"/>
        <rFont val="宋体"/>
        <family val="3"/>
        <charset val="134"/>
      </rPr>
      <t>西餐概论（</t>
    </r>
    <r>
      <rPr>
        <sz val="10"/>
        <color theme="1"/>
        <rFont val="Times New Roman"/>
        <family val="1"/>
      </rPr>
      <t>441-1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—32
</t>
    </r>
    <r>
      <rPr>
        <sz val="10"/>
        <color theme="1"/>
        <rFont val="宋体"/>
        <family val="3"/>
        <charset val="134"/>
      </rPr>
      <t>中国名点（</t>
    </r>
    <r>
      <rPr>
        <sz val="10"/>
        <color theme="1"/>
        <rFont val="Times New Roman"/>
        <family val="1"/>
      </rPr>
      <t>441-2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—34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</si>
  <si>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食检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</si>
  <si>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配餐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</si>
  <si>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烹工</t>
    </r>
    <r>
      <rPr>
        <sz val="10"/>
        <color theme="1"/>
        <rFont val="Times New Roman"/>
        <family val="1"/>
      </rPr>
      <t>1-2+D1-2</t>
    </r>
  </si>
  <si>
    <r>
      <rPr>
        <sz val="10"/>
        <color theme="1"/>
        <rFont val="宋体"/>
        <family val="3"/>
        <charset val="134"/>
      </rPr>
      <t>面点工艺学（</t>
    </r>
    <r>
      <rPr>
        <sz val="10"/>
        <color theme="1"/>
        <rFont val="Times New Roman"/>
        <family val="1"/>
      </rPr>
      <t>442-1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sz val="10"/>
        <color theme="1"/>
        <rFont val="宋体"/>
        <family val="3"/>
        <charset val="134"/>
      </rPr>
      <t>现代厨房生产与管理（</t>
    </r>
    <r>
      <rPr>
        <sz val="10"/>
        <color theme="1"/>
        <rFont val="Times New Roman"/>
        <family val="1"/>
      </rPr>
      <t>442-2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宴席设计实务（</t>
    </r>
    <r>
      <rPr>
        <sz val="10"/>
        <color theme="1"/>
        <rFont val="Times New Roman"/>
        <family val="1"/>
      </rPr>
      <t>442-3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20.2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</si>
  <si>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西餐</t>
    </r>
  </si>
  <si>
    <t>现代厨房生产与管理（443-1）—32</t>
  </si>
  <si>
    <r>
      <t>15</t>
    </r>
    <r>
      <rPr>
        <sz val="10"/>
        <color theme="1"/>
        <rFont val="宋体"/>
        <family val="3"/>
        <charset val="134"/>
      </rPr>
      <t>面点</t>
    </r>
    <r>
      <rPr>
        <sz val="10"/>
        <color theme="1"/>
        <rFont val="Times New Roman"/>
        <family val="1"/>
      </rPr>
      <t>1-2</t>
    </r>
  </si>
  <si>
    <r>
      <rPr>
        <sz val="10"/>
        <color theme="1"/>
        <rFont val="宋体"/>
        <family val="3"/>
        <charset val="134"/>
      </rPr>
      <t>面点工艺学（</t>
    </r>
    <r>
      <rPr>
        <sz val="10"/>
        <color theme="1"/>
        <rFont val="Times New Roman"/>
        <family val="1"/>
      </rPr>
      <t>450-1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b/>
        <i/>
        <u/>
        <sz val="10"/>
        <color theme="1"/>
        <rFont val="宋体"/>
        <family val="3"/>
        <charset val="134"/>
      </rPr>
      <t>烹饪工艺美术（</t>
    </r>
    <r>
      <rPr>
        <b/>
        <i/>
        <u/>
        <sz val="10"/>
        <color theme="1"/>
        <rFont val="Times New Roman"/>
        <family val="1"/>
      </rPr>
      <t>450-2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29.8
</t>
    </r>
    <r>
      <rPr>
        <b/>
        <i/>
        <u/>
        <sz val="10"/>
        <color theme="1"/>
        <rFont val="宋体"/>
        <family val="3"/>
        <charset val="134"/>
      </rPr>
      <t>食品卫生与安全（</t>
    </r>
    <r>
      <rPr>
        <b/>
        <i/>
        <u/>
        <sz val="10"/>
        <color theme="1"/>
        <rFont val="Times New Roman"/>
        <family val="1"/>
      </rPr>
      <t>450-3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29.5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</si>
  <si>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配餐</t>
    </r>
    <phoneticPr fontId="6" type="noConversion"/>
  </si>
  <si>
    <r>
      <rPr>
        <sz val="10"/>
        <color theme="1"/>
        <rFont val="宋体"/>
        <family val="3"/>
        <charset val="134"/>
      </rPr>
      <t>餐饮经营管理（</t>
    </r>
    <r>
      <rPr>
        <sz val="10"/>
        <color theme="1"/>
        <rFont val="Times New Roman"/>
        <family val="1"/>
      </rPr>
      <t>451-1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sz val="10"/>
        <color theme="1"/>
        <rFont val="宋体"/>
        <family val="3"/>
        <charset val="134"/>
      </rPr>
      <t>中国饮食文化概论（</t>
    </r>
    <r>
      <rPr>
        <sz val="10"/>
        <color theme="1"/>
        <rFont val="Times New Roman"/>
        <family val="1"/>
      </rPr>
      <t>451-2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32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</si>
  <si>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烹工</t>
    </r>
    <r>
      <rPr>
        <sz val="10"/>
        <color theme="1"/>
        <rFont val="Times New Roman"/>
        <family val="1"/>
      </rPr>
      <t>1-2+D1-2</t>
    </r>
  </si>
  <si>
    <t>30+31+30+28
=119</t>
    <phoneticPr fontId="3" type="noConversion"/>
  </si>
  <si>
    <r>
      <t xml:space="preserve">新编实用英语综合教程2—39.8（P：61册）
职通英语综合教程 2—39.8（D：58册）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</si>
  <si>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sz val="10"/>
        <color theme="1"/>
        <rFont val="宋体"/>
        <family val="3"/>
        <charset val="134"/>
      </rPr>
      <t>冷拼制作工艺（</t>
    </r>
    <r>
      <rPr>
        <sz val="10"/>
        <color theme="1"/>
        <rFont val="Times New Roman"/>
        <family val="1"/>
      </rPr>
      <t>452-1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34
</t>
    </r>
    <r>
      <rPr>
        <b/>
        <i/>
        <u/>
        <sz val="10"/>
        <color theme="1"/>
        <rFont val="宋体"/>
        <family val="3"/>
        <charset val="134"/>
      </rPr>
      <t>烹调工艺学（</t>
    </r>
    <r>
      <rPr>
        <b/>
        <i/>
        <u/>
        <sz val="10"/>
        <color theme="1"/>
        <rFont val="Times New Roman"/>
        <family val="1"/>
      </rPr>
      <t>452-2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29.8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中西式快餐（</t>
    </r>
    <r>
      <rPr>
        <sz val="10"/>
        <color theme="1"/>
        <rFont val="Times New Roman"/>
        <family val="1"/>
      </rPr>
      <t>452-3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38.6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</si>
  <si>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食检</t>
    </r>
    <phoneticPr fontId="6" type="noConversion"/>
  </si>
  <si>
    <r>
      <rPr>
        <sz val="10"/>
        <color theme="1"/>
        <rFont val="宋体"/>
        <family val="3"/>
        <charset val="134"/>
      </rPr>
      <t>餐饮经营管理（</t>
    </r>
    <r>
      <rPr>
        <sz val="10"/>
        <color theme="1"/>
        <rFont val="Times New Roman"/>
        <family val="1"/>
      </rPr>
      <t>453-1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29.9
</t>
    </r>
    <r>
      <rPr>
        <sz val="10"/>
        <color theme="1"/>
        <rFont val="宋体"/>
        <family val="3"/>
        <charset val="134"/>
      </rPr>
      <t>无机及分析化学（</t>
    </r>
    <r>
      <rPr>
        <sz val="10"/>
        <color theme="1"/>
        <rFont val="Times New Roman"/>
        <family val="1"/>
      </rPr>
      <t>453-2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29.9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</si>
  <si>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西餐</t>
    </r>
  </si>
  <si>
    <r>
      <rPr>
        <sz val="10"/>
        <color theme="1"/>
        <rFont val="宋体"/>
        <family val="3"/>
        <charset val="134"/>
      </rPr>
      <t>厨房英语（</t>
    </r>
    <r>
      <rPr>
        <sz val="10"/>
        <color theme="1"/>
        <rFont val="Times New Roman"/>
        <family val="1"/>
      </rPr>
      <t>454-1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33
</t>
    </r>
    <r>
      <rPr>
        <b/>
        <i/>
        <u/>
        <sz val="10"/>
        <color theme="1"/>
        <rFont val="宋体"/>
        <family val="3"/>
        <charset val="134"/>
      </rPr>
      <t>烹饪营养学（</t>
    </r>
    <r>
      <rPr>
        <b/>
        <i/>
        <u/>
        <sz val="10"/>
        <color theme="1"/>
        <rFont val="Times New Roman"/>
        <family val="1"/>
      </rPr>
      <t>454-2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28
</t>
    </r>
    <r>
      <rPr>
        <b/>
        <i/>
        <u/>
        <sz val="10"/>
        <color theme="1"/>
        <rFont val="宋体"/>
        <family val="3"/>
        <charset val="134"/>
      </rPr>
      <t>西餐工艺（</t>
    </r>
    <r>
      <rPr>
        <b/>
        <i/>
        <u/>
        <sz val="10"/>
        <color theme="1"/>
        <rFont val="Times New Roman"/>
        <family val="1"/>
      </rPr>
      <t>454-3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32</t>
    </r>
    <phoneticPr fontId="6" type="noConversion"/>
  </si>
  <si>
    <r>
      <rPr>
        <sz val="10"/>
        <color theme="1"/>
        <rFont val="宋体"/>
        <family val="3"/>
        <charset val="134"/>
      </rPr>
      <t>信息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</si>
  <si>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多媒体</t>
    </r>
    <r>
      <rPr>
        <sz val="10"/>
        <color theme="1"/>
        <rFont val="Times New Roman"/>
        <family val="1"/>
      </rPr>
      <t>W1-4</t>
    </r>
    <phoneticPr fontId="6" type="noConversion"/>
  </si>
  <si>
    <t>33+32+29+34
=128</t>
    <phoneticPr fontId="6" type="noConversion"/>
  </si>
  <si>
    <r>
      <t>3ds Max+Vray</t>
    </r>
    <r>
      <rPr>
        <sz val="10"/>
        <color theme="1"/>
        <rFont val="宋体"/>
        <family val="3"/>
        <charset val="134"/>
      </rPr>
      <t>室内外效果图表现高级教程（</t>
    </r>
    <r>
      <rPr>
        <sz val="10"/>
        <color theme="1"/>
        <rFont val="Times New Roman"/>
        <family val="1"/>
      </rPr>
      <t>320-1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—59.8
</t>
    </r>
    <r>
      <rPr>
        <b/>
        <i/>
        <u/>
        <sz val="10"/>
        <color theme="1"/>
        <rFont val="Times New Roman"/>
        <family val="1"/>
      </rPr>
      <t>Dreamweaver+asp</t>
    </r>
    <r>
      <rPr>
        <b/>
        <i/>
        <u/>
        <sz val="10"/>
        <color theme="1"/>
        <rFont val="宋体"/>
        <family val="3"/>
        <charset val="134"/>
      </rPr>
      <t>网站创建课堂实录（</t>
    </r>
    <r>
      <rPr>
        <b/>
        <i/>
        <u/>
        <sz val="10"/>
        <color theme="1"/>
        <rFont val="Times New Roman"/>
        <family val="1"/>
      </rPr>
      <t>320-2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—49</t>
    </r>
    <r>
      <rPr>
        <sz val="10"/>
        <color theme="1"/>
        <rFont val="Times New Roman"/>
        <family val="1"/>
      </rPr>
      <t xml:space="preserve">
Flash CS5</t>
    </r>
    <r>
      <rPr>
        <sz val="10"/>
        <color theme="1"/>
        <rFont val="宋体"/>
        <family val="3"/>
        <charset val="134"/>
      </rPr>
      <t>高级教程（</t>
    </r>
    <r>
      <rPr>
        <sz val="10"/>
        <color theme="1"/>
        <rFont val="Times New Roman"/>
        <family val="1"/>
      </rPr>
      <t>320-3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—43
</t>
    </r>
    <r>
      <rPr>
        <sz val="10"/>
        <color theme="1"/>
        <rFont val="宋体"/>
        <family val="3"/>
        <charset val="134"/>
      </rPr>
      <t>网络营销实务</t>
    </r>
    <r>
      <rPr>
        <sz val="10"/>
        <color theme="1"/>
        <rFont val="Times New Roman"/>
        <family val="1"/>
      </rPr>
      <t>---“</t>
    </r>
    <r>
      <rPr>
        <sz val="10"/>
        <color theme="1"/>
        <rFont val="宋体"/>
        <family val="3"/>
        <charset val="134"/>
      </rPr>
      <t>学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用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做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一体化教程（</t>
    </r>
    <r>
      <rPr>
        <sz val="10"/>
        <color theme="1"/>
        <rFont val="Times New Roman"/>
        <family val="1"/>
      </rPr>
      <t>320-4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</t>
    </r>
    <phoneticPr fontId="3" type="noConversion"/>
  </si>
  <si>
    <r>
      <t>12</t>
    </r>
    <r>
      <rPr>
        <sz val="10"/>
        <color theme="1"/>
        <rFont val="宋体"/>
        <family val="3"/>
        <charset val="134"/>
      </rPr>
      <t>计算机</t>
    </r>
    <r>
      <rPr>
        <sz val="10"/>
        <color theme="1"/>
        <rFont val="Times New Roman"/>
        <family val="1"/>
      </rPr>
      <t>W1-4</t>
    </r>
    <phoneticPr fontId="6" type="noConversion"/>
  </si>
  <si>
    <t>34+29+30+33
=126</t>
    <phoneticPr fontId="6" type="noConversion"/>
  </si>
  <si>
    <r>
      <rPr>
        <b/>
        <i/>
        <u/>
        <sz val="10"/>
        <color theme="1"/>
        <rFont val="Times New Roman"/>
        <family val="1"/>
      </rPr>
      <t>Linux</t>
    </r>
    <r>
      <rPr>
        <b/>
        <i/>
        <u/>
        <sz val="10"/>
        <color theme="1"/>
        <rFont val="宋体"/>
        <family val="3"/>
        <charset val="134"/>
      </rPr>
      <t>系统与网络管理（</t>
    </r>
    <r>
      <rPr>
        <b/>
        <i/>
        <u/>
        <sz val="10"/>
        <color theme="1"/>
        <rFont val="Times New Roman"/>
        <family val="1"/>
      </rPr>
      <t>321-1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—38
</t>
    </r>
    <r>
      <rPr>
        <b/>
        <i/>
        <u/>
        <sz val="10"/>
        <color theme="1"/>
        <rFont val="宋体"/>
        <family val="3"/>
        <charset val="134"/>
      </rPr>
      <t>企业网络互联技术实训教程（</t>
    </r>
    <r>
      <rPr>
        <b/>
        <i/>
        <u/>
        <sz val="10"/>
        <color theme="1"/>
        <rFont val="Times New Roman"/>
        <family val="1"/>
      </rPr>
      <t>321-2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—36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网络营销实务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宋体"/>
        <family val="3"/>
        <charset val="134"/>
      </rPr>
      <t>项目教程（</t>
    </r>
    <r>
      <rPr>
        <sz val="10"/>
        <color theme="1"/>
        <rFont val="Times New Roman"/>
        <family val="1"/>
      </rPr>
      <t>321-3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</t>
    </r>
    <phoneticPr fontId="6" type="noConversion"/>
  </si>
  <si>
    <r>
      <t>12</t>
    </r>
    <r>
      <rPr>
        <sz val="10"/>
        <color theme="1"/>
        <rFont val="宋体"/>
        <family val="3"/>
        <charset val="134"/>
      </rPr>
      <t>网络</t>
    </r>
    <r>
      <rPr>
        <sz val="10"/>
        <color theme="1"/>
        <rFont val="Times New Roman"/>
        <family val="1"/>
      </rPr>
      <t>W1-2</t>
    </r>
    <phoneticPr fontId="6" type="noConversion"/>
  </si>
  <si>
    <t>27+37
=64</t>
    <phoneticPr fontId="6" type="noConversion"/>
  </si>
  <si>
    <r>
      <rPr>
        <b/>
        <i/>
        <u/>
        <sz val="10"/>
        <color theme="1"/>
        <rFont val="宋体"/>
        <family val="3"/>
        <charset val="134"/>
      </rPr>
      <t>企业网络构建技术项目化教程（</t>
    </r>
    <r>
      <rPr>
        <b/>
        <i/>
        <u/>
        <sz val="10"/>
        <color theme="1"/>
        <rFont val="Times New Roman"/>
        <family val="1"/>
      </rPr>
      <t>322-1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48
</t>
    </r>
    <r>
      <rPr>
        <b/>
        <i/>
        <u/>
        <sz val="10"/>
        <color theme="1"/>
        <rFont val="宋体"/>
        <family val="3"/>
        <charset val="134"/>
      </rPr>
      <t>网络安全实用项目教程（</t>
    </r>
    <r>
      <rPr>
        <b/>
        <i/>
        <u/>
        <sz val="10"/>
        <color theme="1"/>
        <rFont val="Times New Roman"/>
        <family val="1"/>
      </rPr>
      <t>322-2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学用一册通：</t>
    </r>
    <r>
      <rPr>
        <sz val="10"/>
        <color theme="1"/>
        <rFont val="Times New Roman"/>
        <family val="1"/>
      </rPr>
      <t>Dreamweaver CS6+ASP</t>
    </r>
    <r>
      <rPr>
        <sz val="10"/>
        <color theme="1"/>
        <rFont val="宋体"/>
        <family val="3"/>
        <charset val="134"/>
      </rPr>
      <t>动态网站开发（</t>
    </r>
    <r>
      <rPr>
        <sz val="10"/>
        <color theme="1"/>
        <rFont val="Times New Roman"/>
        <family val="1"/>
      </rPr>
      <t>322-3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66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</si>
  <si>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电商</t>
    </r>
    <r>
      <rPr>
        <sz val="10"/>
        <color theme="1"/>
        <rFont val="Times New Roman"/>
        <family val="1"/>
      </rPr>
      <t>1-2</t>
    </r>
    <phoneticPr fontId="6" type="noConversion"/>
  </si>
  <si>
    <t>43+41
=84</t>
    <phoneticPr fontId="6" type="noConversion"/>
  </si>
  <si>
    <r>
      <t>PHP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MySQL Web</t>
    </r>
    <r>
      <rPr>
        <sz val="10"/>
        <color theme="1"/>
        <rFont val="宋体"/>
        <family val="3"/>
        <charset val="134"/>
      </rPr>
      <t>应用开发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340-1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—45
</t>
    </r>
    <r>
      <rPr>
        <sz val="10"/>
        <color theme="1"/>
        <rFont val="宋体"/>
        <family val="3"/>
        <charset val="134"/>
      </rPr>
      <t>网店运营与推广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340-2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—35
</t>
    </r>
    <r>
      <rPr>
        <sz val="10"/>
        <color theme="1"/>
        <rFont val="宋体"/>
        <family val="3"/>
        <charset val="134"/>
      </rPr>
      <t>网络广告策划（</t>
    </r>
    <r>
      <rPr>
        <sz val="10"/>
        <color theme="1"/>
        <rFont val="Times New Roman"/>
        <family val="1"/>
      </rPr>
      <t>340-3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—26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</si>
  <si>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多媒体</t>
    </r>
    <r>
      <rPr>
        <sz val="10"/>
        <color theme="1"/>
        <rFont val="Times New Roman"/>
        <family val="1"/>
      </rPr>
      <t>D01</t>
    </r>
    <r>
      <rPr>
        <sz val="10"/>
        <rFont val="宋体"/>
        <family val="3"/>
        <charset val="134"/>
      </rPr>
      <t/>
    </r>
    <phoneticPr fontId="6" type="noConversion"/>
  </si>
  <si>
    <r>
      <t>3ds Max+Vray</t>
    </r>
    <r>
      <rPr>
        <sz val="10"/>
        <color theme="1"/>
        <rFont val="宋体"/>
        <family val="3"/>
        <charset val="134"/>
      </rPr>
      <t>室内外效果图表现高级教程（</t>
    </r>
    <r>
      <rPr>
        <sz val="10"/>
        <color theme="1"/>
        <rFont val="Times New Roman"/>
        <family val="1"/>
      </rPr>
      <t>341-1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—59.8
</t>
    </r>
    <r>
      <rPr>
        <b/>
        <i/>
        <u/>
        <sz val="10"/>
        <color theme="1"/>
        <rFont val="Times New Roman"/>
        <family val="1"/>
      </rPr>
      <t>Dreamweaver+asp</t>
    </r>
    <r>
      <rPr>
        <b/>
        <i/>
        <u/>
        <sz val="10"/>
        <color theme="1"/>
        <rFont val="宋体"/>
        <family val="3"/>
        <charset val="134"/>
      </rPr>
      <t>网站创建课堂实录（</t>
    </r>
    <r>
      <rPr>
        <b/>
        <i/>
        <u/>
        <sz val="10"/>
        <color theme="1"/>
        <rFont val="Times New Roman"/>
        <family val="1"/>
      </rPr>
      <t>341-2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—49</t>
    </r>
    <r>
      <rPr>
        <sz val="10"/>
        <color theme="1"/>
        <rFont val="Times New Roman"/>
        <family val="1"/>
      </rPr>
      <t xml:space="preserve">
Premiere Pro CS5</t>
    </r>
    <r>
      <rPr>
        <sz val="10"/>
        <color theme="1"/>
        <rFont val="宋体"/>
        <family val="3"/>
        <charset val="134"/>
      </rPr>
      <t>视频编辑应用教程（</t>
    </r>
    <r>
      <rPr>
        <sz val="10"/>
        <color theme="1"/>
        <rFont val="Times New Roman"/>
        <family val="1"/>
      </rPr>
      <t>341-3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—49.8</t>
    </r>
    <phoneticPr fontId="6" type="noConversion"/>
  </si>
  <si>
    <t>14计算机D1-2</t>
  </si>
  <si>
    <t>48+47
=95</t>
    <phoneticPr fontId="3" type="noConversion"/>
  </si>
  <si>
    <r>
      <rPr>
        <b/>
        <i/>
        <u/>
        <sz val="10"/>
        <color theme="1"/>
        <rFont val="Times New Roman"/>
        <family val="1"/>
      </rPr>
      <t>C#</t>
    </r>
    <r>
      <rPr>
        <b/>
        <i/>
        <u/>
        <sz val="10"/>
        <color theme="1"/>
        <rFont val="宋体"/>
        <family val="3"/>
        <charset val="134"/>
      </rPr>
      <t>程序设计与开发（</t>
    </r>
    <r>
      <rPr>
        <b/>
        <i/>
        <u/>
        <sz val="10"/>
        <color theme="1"/>
        <rFont val="Times New Roman"/>
        <family val="1"/>
      </rPr>
      <t>342-1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—29.5
Linux</t>
    </r>
    <r>
      <rPr>
        <b/>
        <i/>
        <u/>
        <sz val="10"/>
        <color theme="1"/>
        <rFont val="宋体"/>
        <family val="3"/>
        <charset val="134"/>
      </rPr>
      <t>系统与网络管理（</t>
    </r>
    <r>
      <rPr>
        <b/>
        <i/>
        <u/>
        <sz val="10"/>
        <color theme="1"/>
        <rFont val="Times New Roman"/>
        <family val="1"/>
      </rPr>
      <t>342-2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—38
</t>
    </r>
    <r>
      <rPr>
        <sz val="10"/>
        <color theme="1"/>
        <rFont val="Times New Roman"/>
        <family val="1"/>
      </rPr>
      <t>PHP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MySQL Web</t>
    </r>
    <r>
      <rPr>
        <sz val="10"/>
        <color theme="1"/>
        <rFont val="宋体"/>
        <family val="3"/>
        <charset val="134"/>
      </rPr>
      <t>应用开发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342-3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—45</t>
    </r>
    <r>
      <rPr>
        <b/>
        <i/>
        <u/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企业网络互联技术实训教程（</t>
    </r>
    <r>
      <rPr>
        <b/>
        <i/>
        <u/>
        <sz val="10"/>
        <color theme="1"/>
        <rFont val="Times New Roman"/>
        <family val="1"/>
      </rPr>
      <t>342-4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—36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</si>
  <si>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软件技术</t>
    </r>
    <phoneticPr fontId="6" type="noConversion"/>
  </si>
  <si>
    <r>
      <t>Android</t>
    </r>
    <r>
      <rPr>
        <sz val="10"/>
        <color theme="1"/>
        <rFont val="宋体"/>
        <family val="3"/>
        <charset val="134"/>
      </rPr>
      <t>项目开发入门教程（</t>
    </r>
    <r>
      <rPr>
        <sz val="10"/>
        <color theme="1"/>
        <rFont val="Times New Roman"/>
        <family val="1"/>
      </rPr>
      <t>343-1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—35
</t>
    </r>
    <r>
      <rPr>
        <b/>
        <i/>
        <u/>
        <sz val="10"/>
        <color theme="1"/>
        <rFont val="Times New Roman"/>
        <family val="1"/>
      </rPr>
      <t>ASP.NET</t>
    </r>
    <r>
      <rPr>
        <b/>
        <i/>
        <u/>
        <sz val="10"/>
        <color theme="1"/>
        <rFont val="宋体"/>
        <family val="3"/>
        <charset val="134"/>
      </rPr>
      <t>网站开发实例教程（</t>
    </r>
    <r>
      <rPr>
        <b/>
        <i/>
        <u/>
        <sz val="10"/>
        <color theme="1"/>
        <rFont val="Times New Roman"/>
        <family val="1"/>
      </rPr>
      <t>343-2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—46</t>
    </r>
    <phoneticPr fontId="6" type="noConversion"/>
  </si>
  <si>
    <t>14网络1</t>
  </si>
  <si>
    <r>
      <rPr>
        <b/>
        <i/>
        <u/>
        <sz val="10"/>
        <color theme="1"/>
        <rFont val="Times New Roman"/>
        <family val="1"/>
      </rPr>
      <t xml:space="preserve"> Linux</t>
    </r>
    <r>
      <rPr>
        <b/>
        <i/>
        <u/>
        <sz val="10"/>
        <color theme="1"/>
        <rFont val="宋体"/>
        <family val="3"/>
        <charset val="134"/>
      </rPr>
      <t>系统与网络管理</t>
    </r>
    <r>
      <rPr>
        <b/>
        <i/>
        <u/>
        <sz val="10"/>
        <color theme="1"/>
        <rFont val="Times New Roman"/>
        <family val="1"/>
      </rPr>
      <t xml:space="preserve"> </t>
    </r>
    <r>
      <rPr>
        <b/>
        <i/>
        <u/>
        <sz val="10"/>
        <color theme="1"/>
        <rFont val="宋体"/>
        <family val="3"/>
        <charset val="134"/>
      </rPr>
      <t>（</t>
    </r>
    <r>
      <rPr>
        <b/>
        <i/>
        <u/>
        <sz val="10"/>
        <color theme="1"/>
        <rFont val="Times New Roman"/>
        <family val="1"/>
      </rPr>
      <t>344-1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—38
</t>
    </r>
    <r>
      <rPr>
        <sz val="10"/>
        <color theme="1"/>
        <rFont val="宋体"/>
        <family val="3"/>
        <charset val="134"/>
      </rPr>
      <t>酒店管理信息系统教程：</t>
    </r>
    <r>
      <rPr>
        <sz val="10"/>
        <color theme="1"/>
        <rFont val="Times New Roman"/>
        <family val="1"/>
      </rPr>
      <t>Opera</t>
    </r>
    <r>
      <rPr>
        <sz val="10"/>
        <color theme="1"/>
        <rFont val="宋体"/>
        <family val="3"/>
        <charset val="134"/>
      </rPr>
      <t>系统应用（</t>
    </r>
    <r>
      <rPr>
        <sz val="10"/>
        <color theme="1"/>
        <rFont val="Times New Roman"/>
        <family val="1"/>
      </rPr>
      <t>344-2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—39.8</t>
    </r>
    <r>
      <rPr>
        <b/>
        <i/>
        <u/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企业网络构建技术项目化教程（</t>
    </r>
    <r>
      <rPr>
        <b/>
        <i/>
        <u/>
        <sz val="10"/>
        <color theme="1"/>
        <rFont val="Times New Roman"/>
        <family val="1"/>
      </rPr>
      <t>344-3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—48
</t>
    </r>
    <r>
      <rPr>
        <b/>
        <i/>
        <u/>
        <sz val="10"/>
        <color theme="1"/>
        <rFont val="宋体"/>
        <family val="3"/>
        <charset val="134"/>
      </rPr>
      <t>网络安全实用项目教程（</t>
    </r>
    <r>
      <rPr>
        <b/>
        <i/>
        <u/>
        <sz val="10"/>
        <color theme="1"/>
        <rFont val="Times New Roman"/>
        <family val="1"/>
      </rPr>
      <t>344-4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学用一册通：</t>
    </r>
    <r>
      <rPr>
        <sz val="10"/>
        <color theme="1"/>
        <rFont val="Times New Roman"/>
        <family val="1"/>
      </rPr>
      <t>Dreamweaver CS6+ASP</t>
    </r>
    <r>
      <rPr>
        <sz val="10"/>
        <color theme="1"/>
        <rFont val="宋体"/>
        <family val="3"/>
        <charset val="134"/>
      </rPr>
      <t>动态网站开发（</t>
    </r>
    <r>
      <rPr>
        <sz val="10"/>
        <color theme="1"/>
        <rFont val="Times New Roman"/>
        <family val="1"/>
      </rPr>
      <t>344-5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—66</t>
    </r>
    <phoneticPr fontId="6" type="noConversion"/>
  </si>
  <si>
    <t>15电商1-4</t>
  </si>
  <si>
    <r>
      <rPr>
        <sz val="10"/>
        <color theme="1"/>
        <rFont val="宋体"/>
        <family val="3"/>
        <charset val="134"/>
      </rPr>
      <t>电商网页设计与制作（含资源库）（</t>
    </r>
    <r>
      <rPr>
        <sz val="10"/>
        <color theme="1"/>
        <rFont val="Times New Roman"/>
        <family val="1"/>
      </rPr>
      <t>350-1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39
</t>
    </r>
    <r>
      <rPr>
        <sz val="10"/>
        <color theme="1"/>
        <rFont val="宋体"/>
        <family val="3"/>
        <charset val="134"/>
      </rPr>
      <t>客户关系管理（</t>
    </r>
    <r>
      <rPr>
        <sz val="10"/>
        <color theme="1"/>
        <rFont val="Times New Roman"/>
        <family val="1"/>
      </rPr>
      <t>350-2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 xml:space="preserve">32
</t>
    </r>
    <r>
      <rPr>
        <sz val="10"/>
        <color theme="1"/>
        <rFont val="宋体"/>
        <family val="3"/>
        <charset val="134"/>
      </rPr>
      <t>中文版</t>
    </r>
    <r>
      <rPr>
        <sz val="10"/>
        <color theme="1"/>
        <rFont val="Times New Roman"/>
        <family val="1"/>
      </rPr>
      <t>Photoshop CS6</t>
    </r>
    <r>
      <rPr>
        <sz val="10"/>
        <color theme="1"/>
        <rFont val="宋体"/>
        <family val="3"/>
        <charset val="134"/>
      </rPr>
      <t>基础培训教程（</t>
    </r>
    <r>
      <rPr>
        <sz val="10"/>
        <color theme="1"/>
        <rFont val="Times New Roman"/>
        <family val="1"/>
      </rPr>
      <t>350-3</t>
    </r>
    <r>
      <rPr>
        <sz val="10"/>
        <color theme="1"/>
        <rFont val="宋体"/>
        <family val="3"/>
        <charset val="134"/>
      </rPr>
      <t>）—</t>
    </r>
    <r>
      <rPr>
        <sz val="10"/>
        <color theme="1"/>
        <rFont val="Times New Roman"/>
        <family val="1"/>
      </rPr>
      <t>35</t>
    </r>
    <phoneticPr fontId="6" type="noConversion"/>
  </si>
  <si>
    <r>
      <t>15</t>
    </r>
    <r>
      <rPr>
        <sz val="10"/>
        <color theme="1"/>
        <rFont val="宋体"/>
        <family val="3"/>
        <charset val="134"/>
      </rPr>
      <t>多媒体</t>
    </r>
    <r>
      <rPr>
        <sz val="10"/>
        <color theme="1"/>
        <rFont val="Times New Roman"/>
        <family val="1"/>
      </rPr>
      <t>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D01</t>
    </r>
    <phoneticPr fontId="6" type="noConversion"/>
  </si>
  <si>
    <t>36+39
=75</t>
    <phoneticPr fontId="6" type="noConversion"/>
  </si>
  <si>
    <r>
      <t xml:space="preserve">新编实用英语综合教程2—39.8（P：36册）
职通英语综合教程 2—39.8（D：39册）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</si>
  <si>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b/>
        <i/>
        <u/>
        <sz val="10"/>
        <color theme="1"/>
        <rFont val="Times New Roman"/>
        <family val="1"/>
      </rPr>
      <t>CorelDRAW</t>
    </r>
    <r>
      <rPr>
        <b/>
        <i/>
        <u/>
        <sz val="10"/>
        <color theme="1"/>
        <rFont val="宋体"/>
        <family val="3"/>
        <charset val="134"/>
      </rPr>
      <t>项目实践教程（</t>
    </r>
    <r>
      <rPr>
        <b/>
        <i/>
        <u/>
        <sz val="10"/>
        <color theme="1"/>
        <rFont val="Times New Roman"/>
        <family val="1"/>
      </rPr>
      <t>351-1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Flash CS6</t>
    </r>
    <r>
      <rPr>
        <sz val="10"/>
        <color theme="1"/>
        <rFont val="宋体"/>
        <family val="3"/>
        <charset val="134"/>
      </rPr>
      <t>实例教程（</t>
    </r>
    <r>
      <rPr>
        <sz val="10"/>
        <color theme="1"/>
        <rFont val="Times New Roman"/>
        <family val="1"/>
      </rPr>
      <t>351-2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—42</t>
    </r>
    <phoneticPr fontId="3" type="noConversion"/>
  </si>
  <si>
    <t>15计算机01、D1-2</t>
  </si>
  <si>
    <t>34+41+41
=116</t>
    <phoneticPr fontId="3" type="noConversion"/>
  </si>
  <si>
    <r>
      <t xml:space="preserve">新编实用英语综合教程2—39.8（P：34册）
职通英语综合教程 2—39.8（D：82册）
</t>
    </r>
    <r>
      <rPr>
        <b/>
        <i/>
        <u/>
        <sz val="10"/>
        <color theme="1"/>
        <rFont val="宋体"/>
        <family val="3"/>
        <charset val="134"/>
      </rPr>
      <t>毛泽东思想和中国特色社会主义理论-20</t>
    </r>
    <phoneticPr fontId="3" type="noConversion"/>
  </si>
  <si>
    <r>
      <rPr>
        <b/>
        <i/>
        <u/>
        <sz val="10"/>
        <color theme="1"/>
        <rFont val="Times New Roman"/>
        <family val="1"/>
      </rPr>
      <t>SQL Server 2008</t>
    </r>
    <r>
      <rPr>
        <b/>
        <i/>
        <u/>
        <sz val="10"/>
        <color theme="1"/>
        <rFont val="宋体"/>
        <family val="3"/>
        <charset val="134"/>
      </rPr>
      <t>数据库项目教程（</t>
    </r>
    <r>
      <rPr>
        <b/>
        <i/>
        <u/>
        <sz val="10"/>
        <color theme="1"/>
        <rFont val="Times New Roman"/>
        <family val="1"/>
      </rPr>
      <t>352-1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—45
</t>
    </r>
    <r>
      <rPr>
        <b/>
        <i/>
        <u/>
        <sz val="10"/>
        <color theme="1"/>
        <rFont val="宋体"/>
        <family val="3"/>
        <charset val="134"/>
      </rPr>
      <t>网络基础项目化教程（</t>
    </r>
    <r>
      <rPr>
        <b/>
        <i/>
        <u/>
        <sz val="10"/>
        <color theme="1"/>
        <rFont val="Times New Roman"/>
        <family val="1"/>
      </rPr>
      <t>352-2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—38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网络营销实务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宋体"/>
        <family val="3"/>
        <charset val="134"/>
      </rPr>
      <t>项目教程（</t>
    </r>
    <r>
      <rPr>
        <sz val="10"/>
        <color theme="1"/>
        <rFont val="Times New Roman"/>
        <family val="1"/>
      </rPr>
      <t>352-3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—36</t>
    </r>
    <phoneticPr fontId="6" type="noConversion"/>
  </si>
  <si>
    <t>15软件技术</t>
  </si>
  <si>
    <r>
      <rPr>
        <b/>
        <i/>
        <u/>
        <sz val="10"/>
        <color theme="1"/>
        <rFont val="Times New Roman"/>
        <family val="1"/>
      </rPr>
      <t>C#</t>
    </r>
    <r>
      <rPr>
        <b/>
        <i/>
        <u/>
        <sz val="10"/>
        <color theme="1"/>
        <rFont val="宋体"/>
        <family val="3"/>
        <charset val="134"/>
      </rPr>
      <t>程序设计与案例教程（</t>
    </r>
    <r>
      <rPr>
        <b/>
        <i/>
        <u/>
        <sz val="10"/>
        <color theme="1"/>
        <rFont val="Times New Roman"/>
        <family val="1"/>
      </rPr>
      <t>353-1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—39</t>
    </r>
    <r>
      <rPr>
        <sz val="10"/>
        <color theme="1"/>
        <rFont val="Times New Roman"/>
        <family val="1"/>
      </rPr>
      <t xml:space="preserve">
SQL Server 2008</t>
    </r>
    <r>
      <rPr>
        <sz val="10"/>
        <color theme="1"/>
        <rFont val="宋体"/>
        <family val="3"/>
        <charset val="134"/>
      </rPr>
      <t>数据库应用技术（</t>
    </r>
    <r>
      <rPr>
        <sz val="10"/>
        <color theme="1"/>
        <rFont val="Times New Roman"/>
        <family val="1"/>
      </rPr>
      <t>353-2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—39.8</t>
    </r>
    <phoneticPr fontId="6" type="noConversion"/>
  </si>
  <si>
    <t>15网络1</t>
  </si>
  <si>
    <r>
      <t>Dreamweaver+ASP</t>
    </r>
    <r>
      <rPr>
        <b/>
        <i/>
        <u/>
        <sz val="10"/>
        <color theme="1"/>
        <rFont val="宋体"/>
        <family val="3"/>
        <charset val="134"/>
      </rPr>
      <t>网站创建课堂实录（</t>
    </r>
    <r>
      <rPr>
        <b/>
        <i/>
        <u/>
        <sz val="10"/>
        <color theme="1"/>
        <rFont val="Times New Roman"/>
        <family val="1"/>
      </rPr>
      <t>354-1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 xml:space="preserve">—49
</t>
    </r>
    <r>
      <rPr>
        <b/>
        <i/>
        <u/>
        <sz val="10"/>
        <color theme="1"/>
        <rFont val="宋体"/>
        <family val="3"/>
        <charset val="134"/>
      </rPr>
      <t>综合布线系统及施工（</t>
    </r>
    <r>
      <rPr>
        <b/>
        <i/>
        <u/>
        <sz val="10"/>
        <color theme="1"/>
        <rFont val="Times New Roman"/>
        <family val="1"/>
      </rPr>
      <t>354-2</t>
    </r>
    <r>
      <rPr>
        <b/>
        <i/>
        <u/>
        <sz val="10"/>
        <color theme="1"/>
        <rFont val="宋体"/>
        <family val="3"/>
        <charset val="134"/>
      </rPr>
      <t>）</t>
    </r>
    <r>
      <rPr>
        <b/>
        <i/>
        <u/>
        <sz val="10"/>
        <color theme="1"/>
        <rFont val="Times New Roman"/>
        <family val="1"/>
      </rPr>
      <t>—41</t>
    </r>
    <phoneticPr fontId="6" type="noConversion"/>
  </si>
  <si>
    <t>艺术</t>
    <phoneticPr fontId="3" type="noConversion"/>
  </si>
  <si>
    <r>
      <t>14</t>
    </r>
    <r>
      <rPr>
        <sz val="10"/>
        <color theme="1"/>
        <rFont val="宋体"/>
        <family val="3"/>
        <charset val="134"/>
      </rPr>
      <t>工艺品</t>
    </r>
    <phoneticPr fontId="3" type="noConversion"/>
  </si>
  <si>
    <r>
      <t>14</t>
    </r>
    <r>
      <rPr>
        <sz val="10"/>
        <color theme="1"/>
        <rFont val="宋体"/>
        <family val="3"/>
        <charset val="134"/>
      </rPr>
      <t>广告</t>
    </r>
    <r>
      <rPr>
        <sz val="10"/>
        <color theme="1"/>
        <rFont val="Times New Roman"/>
        <family val="1"/>
      </rPr>
      <t>1-2</t>
    </r>
    <phoneticPr fontId="3" type="noConversion"/>
  </si>
  <si>
    <t>26+24
=50</t>
    <phoneticPr fontId="3" type="noConversion"/>
  </si>
  <si>
    <r>
      <t>14</t>
    </r>
    <r>
      <rPr>
        <sz val="10"/>
        <color theme="1"/>
        <rFont val="宋体"/>
        <family val="3"/>
        <charset val="134"/>
      </rPr>
      <t>环艺</t>
    </r>
    <r>
      <rPr>
        <sz val="10"/>
        <color theme="1"/>
        <rFont val="Times New Roman"/>
        <family val="1"/>
      </rPr>
      <t>1-2</t>
    </r>
    <phoneticPr fontId="3" type="noConversion"/>
  </si>
  <si>
    <t>31+35
=66</t>
    <phoneticPr fontId="3" type="noConversion"/>
  </si>
  <si>
    <r>
      <rPr>
        <sz val="10"/>
        <color theme="1"/>
        <rFont val="宋体"/>
        <family val="3"/>
        <charset val="134"/>
      </rPr>
      <t>展示设计（</t>
    </r>
    <r>
      <rPr>
        <sz val="10"/>
        <color theme="1"/>
        <rFont val="Times New Roman"/>
        <family val="1"/>
      </rPr>
      <t>640-1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—46.8</t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</si>
  <si>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酒店装潢</t>
    </r>
    <phoneticPr fontId="3" type="noConversion"/>
  </si>
  <si>
    <t>22+21
=43</t>
    <phoneticPr fontId="3" type="noConversion"/>
  </si>
  <si>
    <r>
      <rPr>
        <sz val="10"/>
        <color theme="1"/>
        <rFont val="宋体"/>
        <family val="3"/>
        <charset val="134"/>
      </rPr>
      <t>展示设计（</t>
    </r>
    <r>
      <rPr>
        <sz val="10"/>
        <color theme="1"/>
        <rFont val="Times New Roman"/>
        <family val="1"/>
      </rPr>
      <t>640-1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—46.8</t>
    </r>
    <r>
      <rPr>
        <sz val="10"/>
        <rFont val="宋体"/>
        <family val="3"/>
        <charset val="134"/>
      </rPr>
      <t/>
    </r>
    <phoneticPr fontId="6" type="noConversion"/>
  </si>
  <si>
    <r>
      <t>14</t>
    </r>
    <r>
      <rPr>
        <sz val="10"/>
        <color theme="1"/>
        <rFont val="宋体"/>
        <family val="3"/>
        <charset val="134"/>
      </rPr>
      <t>影像</t>
    </r>
    <phoneticPr fontId="3" type="noConversion"/>
  </si>
  <si>
    <t>艺术</t>
    <phoneticPr fontId="6" type="noConversion"/>
  </si>
  <si>
    <r>
      <t>15</t>
    </r>
    <r>
      <rPr>
        <sz val="10"/>
        <color theme="1"/>
        <rFont val="宋体"/>
        <family val="3"/>
        <charset val="134"/>
      </rPr>
      <t>艺术学院各班级</t>
    </r>
    <phoneticPr fontId="6" type="noConversion"/>
  </si>
  <si>
    <r>
      <rPr>
        <sz val="10"/>
        <color theme="1"/>
        <rFont val="宋体"/>
        <family val="3"/>
        <charset val="134"/>
      </rPr>
      <t>职通英语综合教程</t>
    </r>
    <r>
      <rPr>
        <sz val="10"/>
        <color theme="1"/>
        <rFont val="Times New Roman"/>
        <family val="1"/>
      </rPr>
      <t xml:space="preserve"> 2—39.8
</t>
    </r>
    <r>
      <rPr>
        <b/>
        <i/>
        <u/>
        <sz val="10"/>
        <color theme="1"/>
        <rFont val="宋体"/>
        <family val="3"/>
        <charset val="134"/>
      </rPr>
      <t>毛泽东思想和中国特色社会主义理论</t>
    </r>
    <r>
      <rPr>
        <b/>
        <i/>
        <u/>
        <sz val="10"/>
        <color theme="1"/>
        <rFont val="Times New Roman"/>
        <family val="1"/>
      </rPr>
      <t>-20</t>
    </r>
    <phoneticPr fontId="6" type="noConversion"/>
  </si>
  <si>
    <r>
      <t>Autocad</t>
    </r>
    <r>
      <rPr>
        <sz val="10"/>
        <color theme="1"/>
        <rFont val="宋体"/>
        <family val="3"/>
        <charset val="134"/>
      </rPr>
      <t>建筑制图（</t>
    </r>
    <r>
      <rPr>
        <sz val="10"/>
        <color theme="1"/>
        <rFont val="Times New Roman"/>
        <family val="1"/>
      </rPr>
      <t>650-1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—45.6</t>
    </r>
    <r>
      <rPr>
        <sz val="10"/>
        <color theme="1"/>
        <rFont val="宋体"/>
        <family val="3"/>
        <charset val="134"/>
      </rPr>
      <t>（环艺、装潢</t>
    </r>
    <r>
      <rPr>
        <sz val="10"/>
        <color theme="1"/>
        <rFont val="Times New Roman"/>
        <family val="1"/>
      </rPr>
      <t>149</t>
    </r>
    <r>
      <rPr>
        <sz val="10"/>
        <color theme="1"/>
        <rFont val="宋体"/>
        <family val="3"/>
        <charset val="134"/>
      </rPr>
      <t>册）</t>
    </r>
    <r>
      <rPr>
        <sz val="10"/>
        <color theme="1"/>
        <rFont val="Times New Roman"/>
        <family val="1"/>
      </rPr>
      <t xml:space="preserve">
photoshopCS6</t>
    </r>
    <r>
      <rPr>
        <sz val="10"/>
        <color theme="1"/>
        <rFont val="宋体"/>
        <family val="3"/>
        <charset val="134"/>
      </rPr>
      <t>经典综合案例教程（</t>
    </r>
    <r>
      <rPr>
        <sz val="10"/>
        <color theme="1"/>
        <rFont val="Times New Roman"/>
        <family val="1"/>
      </rPr>
      <t>650-2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—46.8</t>
    </r>
    <r>
      <rPr>
        <sz val="10"/>
        <color theme="1"/>
        <rFont val="宋体"/>
        <family val="3"/>
        <charset val="134"/>
      </rPr>
      <t>（环艺、装潢</t>
    </r>
    <r>
      <rPr>
        <sz val="10"/>
        <color theme="1"/>
        <rFont val="Times New Roman"/>
        <family val="1"/>
      </rPr>
      <t>149</t>
    </r>
    <r>
      <rPr>
        <sz val="10"/>
        <color theme="1"/>
        <rFont val="宋体"/>
        <family val="3"/>
        <charset val="134"/>
      </rPr>
      <t>册）</t>
    </r>
    <phoneticPr fontId="3" type="noConversion"/>
  </si>
  <si>
    <r>
      <t>2015-2016第二学期必修课教材发放表</t>
    </r>
    <r>
      <rPr>
        <sz val="10"/>
        <color theme="1"/>
        <rFont val="宋体"/>
        <family val="3"/>
        <charset val="134"/>
        <scheme val="minor"/>
      </rPr>
      <t>（加粗倾斜字体表示已到教材）</t>
    </r>
    <phoneticPr fontId="3" type="noConversion"/>
  </si>
  <si>
    <r>
      <rPr>
        <b/>
        <i/>
        <u/>
        <sz val="10"/>
        <color theme="1"/>
        <rFont val="宋体"/>
        <family val="3"/>
        <charset val="134"/>
      </rPr>
      <t>电子口岸实务（</t>
    </r>
    <r>
      <rPr>
        <b/>
        <i/>
        <u/>
        <sz val="10"/>
        <color theme="1"/>
        <rFont val="Times New Roman"/>
        <family val="1"/>
      </rPr>
      <t>120-1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 xml:space="preserve">
</t>
    </r>
    <r>
      <rPr>
        <b/>
        <i/>
        <u/>
        <sz val="10"/>
        <color theme="1"/>
        <rFont val="宋体"/>
        <family val="3"/>
        <charset val="134"/>
      </rPr>
      <t>国际贸易操作实训（</t>
    </r>
    <r>
      <rPr>
        <b/>
        <i/>
        <u/>
        <sz val="10"/>
        <color theme="1"/>
        <rFont val="Times New Roman"/>
        <family val="1"/>
      </rPr>
      <t>120-2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39
</t>
    </r>
    <r>
      <rPr>
        <b/>
        <i/>
        <u/>
        <sz val="10"/>
        <color theme="1"/>
        <rFont val="宋体"/>
        <family val="3"/>
        <charset val="134"/>
      </rPr>
      <t>外贸跟单实务（</t>
    </r>
    <r>
      <rPr>
        <b/>
        <i/>
        <u/>
        <sz val="10"/>
        <color theme="1"/>
        <rFont val="Times New Roman"/>
        <family val="1"/>
      </rPr>
      <t>120-3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 xml:space="preserve">35
</t>
    </r>
    <r>
      <rPr>
        <b/>
        <i/>
        <u/>
        <sz val="10"/>
        <color theme="1"/>
        <rFont val="宋体"/>
        <family val="3"/>
        <charset val="134"/>
      </rPr>
      <t>新编报检实务（</t>
    </r>
    <r>
      <rPr>
        <b/>
        <i/>
        <u/>
        <sz val="10"/>
        <color theme="1"/>
        <rFont val="Times New Roman"/>
        <family val="1"/>
      </rPr>
      <t>120-4</t>
    </r>
    <r>
      <rPr>
        <b/>
        <i/>
        <u/>
        <sz val="10"/>
        <color theme="1"/>
        <rFont val="宋体"/>
        <family val="3"/>
        <charset val="134"/>
      </rPr>
      <t>）—</t>
    </r>
    <r>
      <rPr>
        <b/>
        <i/>
        <u/>
        <sz val="10"/>
        <color theme="1"/>
        <rFont val="Times New Roman"/>
        <family val="1"/>
      </rPr>
      <t>26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</si>
</sst>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i/>
      <u/>
      <sz val="10"/>
      <color theme="1"/>
      <name val="宋体"/>
      <family val="3"/>
      <charset val="134"/>
    </font>
    <font>
      <b/>
      <i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2" xfId="2" quotePrefix="1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/>
    </xf>
    <xf numFmtId="176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vertical="center" wrapText="1"/>
    </xf>
    <xf numFmtId="177" fontId="4" fillId="0" borderId="2" xfId="1" applyNumberFormat="1" applyFont="1" applyFill="1" applyBorder="1" applyAlignment="1">
      <alignment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76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7" xfId="4"/>
    <cellStyle name="常规 8" xfId="5"/>
    <cellStyle name="常规_国际贸易" xfId="1"/>
    <cellStyle name="常规_国际贸易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workbookViewId="0">
      <pane ySplit="3" topLeftCell="A25" activePane="bottomLeft" state="frozen"/>
      <selection pane="bottomLeft" activeCell="F27" sqref="F27"/>
    </sheetView>
  </sheetViews>
  <sheetFormatPr defaultColWidth="20.625" defaultRowHeight="12.75" x14ac:dyDescent="0.15"/>
  <cols>
    <col min="1" max="1" width="4.5" style="25" bestFit="1" customWidth="1"/>
    <col min="2" max="2" width="4.5" style="1" bestFit="1" customWidth="1"/>
    <col min="3" max="3" width="16.875" style="1" bestFit="1" customWidth="1"/>
    <col min="4" max="4" width="17.125" style="26" customWidth="1"/>
    <col min="5" max="5" width="36.5" style="27" customWidth="1"/>
    <col min="6" max="6" width="49.375" style="1" bestFit="1" customWidth="1"/>
    <col min="7" max="7" width="10.625" style="1" customWidth="1"/>
    <col min="8" max="237" width="20.625" style="1"/>
    <col min="238" max="239" width="4.5" style="1" bestFit="1" customWidth="1"/>
    <col min="240" max="240" width="21.75" style="1" customWidth="1"/>
    <col min="241" max="241" width="11.375" style="1" bestFit="1" customWidth="1"/>
    <col min="242" max="242" width="47.25" style="1" bestFit="1" customWidth="1"/>
    <col min="243" max="243" width="12.25" style="1" bestFit="1" customWidth="1"/>
    <col min="244" max="244" width="17.25" style="1" bestFit="1" customWidth="1"/>
    <col min="245" max="245" width="4.875" style="1" bestFit="1" customWidth="1"/>
    <col min="246" max="246" width="6.75" style="1" bestFit="1" customWidth="1"/>
    <col min="247" max="247" width="15.5" style="1" bestFit="1" customWidth="1"/>
    <col min="248" max="248" width="5" style="1" bestFit="1" customWidth="1"/>
    <col min="249" max="251" width="4.5" style="1" bestFit="1" customWidth="1"/>
    <col min="252" max="252" width="31.375" style="1" bestFit="1" customWidth="1"/>
    <col min="253" max="253" width="7.25" style="1" customWidth="1"/>
    <col min="254" max="493" width="20.625" style="1"/>
    <col min="494" max="495" width="4.5" style="1" bestFit="1" customWidth="1"/>
    <col min="496" max="496" width="21.75" style="1" customWidth="1"/>
    <col min="497" max="497" width="11.375" style="1" bestFit="1" customWidth="1"/>
    <col min="498" max="498" width="47.25" style="1" bestFit="1" customWidth="1"/>
    <col min="499" max="499" width="12.25" style="1" bestFit="1" customWidth="1"/>
    <col min="500" max="500" width="17.25" style="1" bestFit="1" customWidth="1"/>
    <col min="501" max="501" width="4.875" style="1" bestFit="1" customWidth="1"/>
    <col min="502" max="502" width="6.75" style="1" bestFit="1" customWidth="1"/>
    <col min="503" max="503" width="15.5" style="1" bestFit="1" customWidth="1"/>
    <col min="504" max="504" width="5" style="1" bestFit="1" customWidth="1"/>
    <col min="505" max="507" width="4.5" style="1" bestFit="1" customWidth="1"/>
    <col min="508" max="508" width="31.375" style="1" bestFit="1" customWidth="1"/>
    <col min="509" max="509" width="7.25" style="1" customWidth="1"/>
    <col min="510" max="749" width="20.625" style="1"/>
    <col min="750" max="751" width="4.5" style="1" bestFit="1" customWidth="1"/>
    <col min="752" max="752" width="21.75" style="1" customWidth="1"/>
    <col min="753" max="753" width="11.375" style="1" bestFit="1" customWidth="1"/>
    <col min="754" max="754" width="47.25" style="1" bestFit="1" customWidth="1"/>
    <col min="755" max="755" width="12.25" style="1" bestFit="1" customWidth="1"/>
    <col min="756" max="756" width="17.25" style="1" bestFit="1" customWidth="1"/>
    <col min="757" max="757" width="4.875" style="1" bestFit="1" customWidth="1"/>
    <col min="758" max="758" width="6.75" style="1" bestFit="1" customWidth="1"/>
    <col min="759" max="759" width="15.5" style="1" bestFit="1" customWidth="1"/>
    <col min="760" max="760" width="5" style="1" bestFit="1" customWidth="1"/>
    <col min="761" max="763" width="4.5" style="1" bestFit="1" customWidth="1"/>
    <col min="764" max="764" width="31.375" style="1" bestFit="1" customWidth="1"/>
    <col min="765" max="765" width="7.25" style="1" customWidth="1"/>
    <col min="766" max="1005" width="20.625" style="1"/>
    <col min="1006" max="1007" width="4.5" style="1" bestFit="1" customWidth="1"/>
    <col min="1008" max="1008" width="21.75" style="1" customWidth="1"/>
    <col min="1009" max="1009" width="11.375" style="1" bestFit="1" customWidth="1"/>
    <col min="1010" max="1010" width="47.25" style="1" bestFit="1" customWidth="1"/>
    <col min="1011" max="1011" width="12.25" style="1" bestFit="1" customWidth="1"/>
    <col min="1012" max="1012" width="17.25" style="1" bestFit="1" customWidth="1"/>
    <col min="1013" max="1013" width="4.875" style="1" bestFit="1" customWidth="1"/>
    <col min="1014" max="1014" width="6.75" style="1" bestFit="1" customWidth="1"/>
    <col min="1015" max="1015" width="15.5" style="1" bestFit="1" customWidth="1"/>
    <col min="1016" max="1016" width="5" style="1" bestFit="1" customWidth="1"/>
    <col min="1017" max="1019" width="4.5" style="1" bestFit="1" customWidth="1"/>
    <col min="1020" max="1020" width="31.375" style="1" bestFit="1" customWidth="1"/>
    <col min="1021" max="1021" width="7.25" style="1" customWidth="1"/>
    <col min="1022" max="1261" width="20.625" style="1"/>
    <col min="1262" max="1263" width="4.5" style="1" bestFit="1" customWidth="1"/>
    <col min="1264" max="1264" width="21.75" style="1" customWidth="1"/>
    <col min="1265" max="1265" width="11.375" style="1" bestFit="1" customWidth="1"/>
    <col min="1266" max="1266" width="47.25" style="1" bestFit="1" customWidth="1"/>
    <col min="1267" max="1267" width="12.25" style="1" bestFit="1" customWidth="1"/>
    <col min="1268" max="1268" width="17.25" style="1" bestFit="1" customWidth="1"/>
    <col min="1269" max="1269" width="4.875" style="1" bestFit="1" customWidth="1"/>
    <col min="1270" max="1270" width="6.75" style="1" bestFit="1" customWidth="1"/>
    <col min="1271" max="1271" width="15.5" style="1" bestFit="1" customWidth="1"/>
    <col min="1272" max="1272" width="5" style="1" bestFit="1" customWidth="1"/>
    <col min="1273" max="1275" width="4.5" style="1" bestFit="1" customWidth="1"/>
    <col min="1276" max="1276" width="31.375" style="1" bestFit="1" customWidth="1"/>
    <col min="1277" max="1277" width="7.25" style="1" customWidth="1"/>
    <col min="1278" max="1517" width="20.625" style="1"/>
    <col min="1518" max="1519" width="4.5" style="1" bestFit="1" customWidth="1"/>
    <col min="1520" max="1520" width="21.75" style="1" customWidth="1"/>
    <col min="1521" max="1521" width="11.375" style="1" bestFit="1" customWidth="1"/>
    <col min="1522" max="1522" width="47.25" style="1" bestFit="1" customWidth="1"/>
    <col min="1523" max="1523" width="12.25" style="1" bestFit="1" customWidth="1"/>
    <col min="1524" max="1524" width="17.25" style="1" bestFit="1" customWidth="1"/>
    <col min="1525" max="1525" width="4.875" style="1" bestFit="1" customWidth="1"/>
    <col min="1526" max="1526" width="6.75" style="1" bestFit="1" customWidth="1"/>
    <col min="1527" max="1527" width="15.5" style="1" bestFit="1" customWidth="1"/>
    <col min="1528" max="1528" width="5" style="1" bestFit="1" customWidth="1"/>
    <col min="1529" max="1531" width="4.5" style="1" bestFit="1" customWidth="1"/>
    <col min="1532" max="1532" width="31.375" style="1" bestFit="1" customWidth="1"/>
    <col min="1533" max="1533" width="7.25" style="1" customWidth="1"/>
    <col min="1534" max="1773" width="20.625" style="1"/>
    <col min="1774" max="1775" width="4.5" style="1" bestFit="1" customWidth="1"/>
    <col min="1776" max="1776" width="21.75" style="1" customWidth="1"/>
    <col min="1777" max="1777" width="11.375" style="1" bestFit="1" customWidth="1"/>
    <col min="1778" max="1778" width="47.25" style="1" bestFit="1" customWidth="1"/>
    <col min="1779" max="1779" width="12.25" style="1" bestFit="1" customWidth="1"/>
    <col min="1780" max="1780" width="17.25" style="1" bestFit="1" customWidth="1"/>
    <col min="1781" max="1781" width="4.875" style="1" bestFit="1" customWidth="1"/>
    <col min="1782" max="1782" width="6.75" style="1" bestFit="1" customWidth="1"/>
    <col min="1783" max="1783" width="15.5" style="1" bestFit="1" customWidth="1"/>
    <col min="1784" max="1784" width="5" style="1" bestFit="1" customWidth="1"/>
    <col min="1785" max="1787" width="4.5" style="1" bestFit="1" customWidth="1"/>
    <col min="1788" max="1788" width="31.375" style="1" bestFit="1" customWidth="1"/>
    <col min="1789" max="1789" width="7.25" style="1" customWidth="1"/>
    <col min="1790" max="2029" width="20.625" style="1"/>
    <col min="2030" max="2031" width="4.5" style="1" bestFit="1" customWidth="1"/>
    <col min="2032" max="2032" width="21.75" style="1" customWidth="1"/>
    <col min="2033" max="2033" width="11.375" style="1" bestFit="1" customWidth="1"/>
    <col min="2034" max="2034" width="47.25" style="1" bestFit="1" customWidth="1"/>
    <col min="2035" max="2035" width="12.25" style="1" bestFit="1" customWidth="1"/>
    <col min="2036" max="2036" width="17.25" style="1" bestFit="1" customWidth="1"/>
    <col min="2037" max="2037" width="4.875" style="1" bestFit="1" customWidth="1"/>
    <col min="2038" max="2038" width="6.75" style="1" bestFit="1" customWidth="1"/>
    <col min="2039" max="2039" width="15.5" style="1" bestFit="1" customWidth="1"/>
    <col min="2040" max="2040" width="5" style="1" bestFit="1" customWidth="1"/>
    <col min="2041" max="2043" width="4.5" style="1" bestFit="1" customWidth="1"/>
    <col min="2044" max="2044" width="31.375" style="1" bestFit="1" customWidth="1"/>
    <col min="2045" max="2045" width="7.25" style="1" customWidth="1"/>
    <col min="2046" max="2285" width="20.625" style="1"/>
    <col min="2286" max="2287" width="4.5" style="1" bestFit="1" customWidth="1"/>
    <col min="2288" max="2288" width="21.75" style="1" customWidth="1"/>
    <col min="2289" max="2289" width="11.375" style="1" bestFit="1" customWidth="1"/>
    <col min="2290" max="2290" width="47.25" style="1" bestFit="1" customWidth="1"/>
    <col min="2291" max="2291" width="12.25" style="1" bestFit="1" customWidth="1"/>
    <col min="2292" max="2292" width="17.25" style="1" bestFit="1" customWidth="1"/>
    <col min="2293" max="2293" width="4.875" style="1" bestFit="1" customWidth="1"/>
    <col min="2294" max="2294" width="6.75" style="1" bestFit="1" customWidth="1"/>
    <col min="2295" max="2295" width="15.5" style="1" bestFit="1" customWidth="1"/>
    <col min="2296" max="2296" width="5" style="1" bestFit="1" customWidth="1"/>
    <col min="2297" max="2299" width="4.5" style="1" bestFit="1" customWidth="1"/>
    <col min="2300" max="2300" width="31.375" style="1" bestFit="1" customWidth="1"/>
    <col min="2301" max="2301" width="7.25" style="1" customWidth="1"/>
    <col min="2302" max="2541" width="20.625" style="1"/>
    <col min="2542" max="2543" width="4.5" style="1" bestFit="1" customWidth="1"/>
    <col min="2544" max="2544" width="21.75" style="1" customWidth="1"/>
    <col min="2545" max="2545" width="11.375" style="1" bestFit="1" customWidth="1"/>
    <col min="2546" max="2546" width="47.25" style="1" bestFit="1" customWidth="1"/>
    <col min="2547" max="2547" width="12.25" style="1" bestFit="1" customWidth="1"/>
    <col min="2548" max="2548" width="17.25" style="1" bestFit="1" customWidth="1"/>
    <col min="2549" max="2549" width="4.875" style="1" bestFit="1" customWidth="1"/>
    <col min="2550" max="2550" width="6.75" style="1" bestFit="1" customWidth="1"/>
    <col min="2551" max="2551" width="15.5" style="1" bestFit="1" customWidth="1"/>
    <col min="2552" max="2552" width="5" style="1" bestFit="1" customWidth="1"/>
    <col min="2553" max="2555" width="4.5" style="1" bestFit="1" customWidth="1"/>
    <col min="2556" max="2556" width="31.375" style="1" bestFit="1" customWidth="1"/>
    <col min="2557" max="2557" width="7.25" style="1" customWidth="1"/>
    <col min="2558" max="2797" width="20.625" style="1"/>
    <col min="2798" max="2799" width="4.5" style="1" bestFit="1" customWidth="1"/>
    <col min="2800" max="2800" width="21.75" style="1" customWidth="1"/>
    <col min="2801" max="2801" width="11.375" style="1" bestFit="1" customWidth="1"/>
    <col min="2802" max="2802" width="47.25" style="1" bestFit="1" customWidth="1"/>
    <col min="2803" max="2803" width="12.25" style="1" bestFit="1" customWidth="1"/>
    <col min="2804" max="2804" width="17.25" style="1" bestFit="1" customWidth="1"/>
    <col min="2805" max="2805" width="4.875" style="1" bestFit="1" customWidth="1"/>
    <col min="2806" max="2806" width="6.75" style="1" bestFit="1" customWidth="1"/>
    <col min="2807" max="2807" width="15.5" style="1" bestFit="1" customWidth="1"/>
    <col min="2808" max="2808" width="5" style="1" bestFit="1" customWidth="1"/>
    <col min="2809" max="2811" width="4.5" style="1" bestFit="1" customWidth="1"/>
    <col min="2812" max="2812" width="31.375" style="1" bestFit="1" customWidth="1"/>
    <col min="2813" max="2813" width="7.25" style="1" customWidth="1"/>
    <col min="2814" max="3053" width="20.625" style="1"/>
    <col min="3054" max="3055" width="4.5" style="1" bestFit="1" customWidth="1"/>
    <col min="3056" max="3056" width="21.75" style="1" customWidth="1"/>
    <col min="3057" max="3057" width="11.375" style="1" bestFit="1" customWidth="1"/>
    <col min="3058" max="3058" width="47.25" style="1" bestFit="1" customWidth="1"/>
    <col min="3059" max="3059" width="12.25" style="1" bestFit="1" customWidth="1"/>
    <col min="3060" max="3060" width="17.25" style="1" bestFit="1" customWidth="1"/>
    <col min="3061" max="3061" width="4.875" style="1" bestFit="1" customWidth="1"/>
    <col min="3062" max="3062" width="6.75" style="1" bestFit="1" customWidth="1"/>
    <col min="3063" max="3063" width="15.5" style="1" bestFit="1" customWidth="1"/>
    <col min="3064" max="3064" width="5" style="1" bestFit="1" customWidth="1"/>
    <col min="3065" max="3067" width="4.5" style="1" bestFit="1" customWidth="1"/>
    <col min="3068" max="3068" width="31.375" style="1" bestFit="1" customWidth="1"/>
    <col min="3069" max="3069" width="7.25" style="1" customWidth="1"/>
    <col min="3070" max="3309" width="20.625" style="1"/>
    <col min="3310" max="3311" width="4.5" style="1" bestFit="1" customWidth="1"/>
    <col min="3312" max="3312" width="21.75" style="1" customWidth="1"/>
    <col min="3313" max="3313" width="11.375" style="1" bestFit="1" customWidth="1"/>
    <col min="3314" max="3314" width="47.25" style="1" bestFit="1" customWidth="1"/>
    <col min="3315" max="3315" width="12.25" style="1" bestFit="1" customWidth="1"/>
    <col min="3316" max="3316" width="17.25" style="1" bestFit="1" customWidth="1"/>
    <col min="3317" max="3317" width="4.875" style="1" bestFit="1" customWidth="1"/>
    <col min="3318" max="3318" width="6.75" style="1" bestFit="1" customWidth="1"/>
    <col min="3319" max="3319" width="15.5" style="1" bestFit="1" customWidth="1"/>
    <col min="3320" max="3320" width="5" style="1" bestFit="1" customWidth="1"/>
    <col min="3321" max="3323" width="4.5" style="1" bestFit="1" customWidth="1"/>
    <col min="3324" max="3324" width="31.375" style="1" bestFit="1" customWidth="1"/>
    <col min="3325" max="3325" width="7.25" style="1" customWidth="1"/>
    <col min="3326" max="3565" width="20.625" style="1"/>
    <col min="3566" max="3567" width="4.5" style="1" bestFit="1" customWidth="1"/>
    <col min="3568" max="3568" width="21.75" style="1" customWidth="1"/>
    <col min="3569" max="3569" width="11.375" style="1" bestFit="1" customWidth="1"/>
    <col min="3570" max="3570" width="47.25" style="1" bestFit="1" customWidth="1"/>
    <col min="3571" max="3571" width="12.25" style="1" bestFit="1" customWidth="1"/>
    <col min="3572" max="3572" width="17.25" style="1" bestFit="1" customWidth="1"/>
    <col min="3573" max="3573" width="4.875" style="1" bestFit="1" customWidth="1"/>
    <col min="3574" max="3574" width="6.75" style="1" bestFit="1" customWidth="1"/>
    <col min="3575" max="3575" width="15.5" style="1" bestFit="1" customWidth="1"/>
    <col min="3576" max="3576" width="5" style="1" bestFit="1" customWidth="1"/>
    <col min="3577" max="3579" width="4.5" style="1" bestFit="1" customWidth="1"/>
    <col min="3580" max="3580" width="31.375" style="1" bestFit="1" customWidth="1"/>
    <col min="3581" max="3581" width="7.25" style="1" customWidth="1"/>
    <col min="3582" max="3821" width="20.625" style="1"/>
    <col min="3822" max="3823" width="4.5" style="1" bestFit="1" customWidth="1"/>
    <col min="3824" max="3824" width="21.75" style="1" customWidth="1"/>
    <col min="3825" max="3825" width="11.375" style="1" bestFit="1" customWidth="1"/>
    <col min="3826" max="3826" width="47.25" style="1" bestFit="1" customWidth="1"/>
    <col min="3827" max="3827" width="12.25" style="1" bestFit="1" customWidth="1"/>
    <col min="3828" max="3828" width="17.25" style="1" bestFit="1" customWidth="1"/>
    <col min="3829" max="3829" width="4.875" style="1" bestFit="1" customWidth="1"/>
    <col min="3830" max="3830" width="6.75" style="1" bestFit="1" customWidth="1"/>
    <col min="3831" max="3831" width="15.5" style="1" bestFit="1" customWidth="1"/>
    <col min="3832" max="3832" width="5" style="1" bestFit="1" customWidth="1"/>
    <col min="3833" max="3835" width="4.5" style="1" bestFit="1" customWidth="1"/>
    <col min="3836" max="3836" width="31.375" style="1" bestFit="1" customWidth="1"/>
    <col min="3837" max="3837" width="7.25" style="1" customWidth="1"/>
    <col min="3838" max="4077" width="20.625" style="1"/>
    <col min="4078" max="4079" width="4.5" style="1" bestFit="1" customWidth="1"/>
    <col min="4080" max="4080" width="21.75" style="1" customWidth="1"/>
    <col min="4081" max="4081" width="11.375" style="1" bestFit="1" customWidth="1"/>
    <col min="4082" max="4082" width="47.25" style="1" bestFit="1" customWidth="1"/>
    <col min="4083" max="4083" width="12.25" style="1" bestFit="1" customWidth="1"/>
    <col min="4084" max="4084" width="17.25" style="1" bestFit="1" customWidth="1"/>
    <col min="4085" max="4085" width="4.875" style="1" bestFit="1" customWidth="1"/>
    <col min="4086" max="4086" width="6.75" style="1" bestFit="1" customWidth="1"/>
    <col min="4087" max="4087" width="15.5" style="1" bestFit="1" customWidth="1"/>
    <col min="4088" max="4088" width="5" style="1" bestFit="1" customWidth="1"/>
    <col min="4089" max="4091" width="4.5" style="1" bestFit="1" customWidth="1"/>
    <col min="4092" max="4092" width="31.375" style="1" bestFit="1" customWidth="1"/>
    <col min="4093" max="4093" width="7.25" style="1" customWidth="1"/>
    <col min="4094" max="4333" width="20.625" style="1"/>
    <col min="4334" max="4335" width="4.5" style="1" bestFit="1" customWidth="1"/>
    <col min="4336" max="4336" width="21.75" style="1" customWidth="1"/>
    <col min="4337" max="4337" width="11.375" style="1" bestFit="1" customWidth="1"/>
    <col min="4338" max="4338" width="47.25" style="1" bestFit="1" customWidth="1"/>
    <col min="4339" max="4339" width="12.25" style="1" bestFit="1" customWidth="1"/>
    <col min="4340" max="4340" width="17.25" style="1" bestFit="1" customWidth="1"/>
    <col min="4341" max="4341" width="4.875" style="1" bestFit="1" customWidth="1"/>
    <col min="4342" max="4342" width="6.75" style="1" bestFit="1" customWidth="1"/>
    <col min="4343" max="4343" width="15.5" style="1" bestFit="1" customWidth="1"/>
    <col min="4344" max="4344" width="5" style="1" bestFit="1" customWidth="1"/>
    <col min="4345" max="4347" width="4.5" style="1" bestFit="1" customWidth="1"/>
    <col min="4348" max="4348" width="31.375" style="1" bestFit="1" customWidth="1"/>
    <col min="4349" max="4349" width="7.25" style="1" customWidth="1"/>
    <col min="4350" max="4589" width="20.625" style="1"/>
    <col min="4590" max="4591" width="4.5" style="1" bestFit="1" customWidth="1"/>
    <col min="4592" max="4592" width="21.75" style="1" customWidth="1"/>
    <col min="4593" max="4593" width="11.375" style="1" bestFit="1" customWidth="1"/>
    <col min="4594" max="4594" width="47.25" style="1" bestFit="1" customWidth="1"/>
    <col min="4595" max="4595" width="12.25" style="1" bestFit="1" customWidth="1"/>
    <col min="4596" max="4596" width="17.25" style="1" bestFit="1" customWidth="1"/>
    <col min="4597" max="4597" width="4.875" style="1" bestFit="1" customWidth="1"/>
    <col min="4598" max="4598" width="6.75" style="1" bestFit="1" customWidth="1"/>
    <col min="4599" max="4599" width="15.5" style="1" bestFit="1" customWidth="1"/>
    <col min="4600" max="4600" width="5" style="1" bestFit="1" customWidth="1"/>
    <col min="4601" max="4603" width="4.5" style="1" bestFit="1" customWidth="1"/>
    <col min="4604" max="4604" width="31.375" style="1" bestFit="1" customWidth="1"/>
    <col min="4605" max="4605" width="7.25" style="1" customWidth="1"/>
    <col min="4606" max="4845" width="20.625" style="1"/>
    <col min="4846" max="4847" width="4.5" style="1" bestFit="1" customWidth="1"/>
    <col min="4848" max="4848" width="21.75" style="1" customWidth="1"/>
    <col min="4849" max="4849" width="11.375" style="1" bestFit="1" customWidth="1"/>
    <col min="4850" max="4850" width="47.25" style="1" bestFit="1" customWidth="1"/>
    <col min="4851" max="4851" width="12.25" style="1" bestFit="1" customWidth="1"/>
    <col min="4852" max="4852" width="17.25" style="1" bestFit="1" customWidth="1"/>
    <col min="4853" max="4853" width="4.875" style="1" bestFit="1" customWidth="1"/>
    <col min="4854" max="4854" width="6.75" style="1" bestFit="1" customWidth="1"/>
    <col min="4855" max="4855" width="15.5" style="1" bestFit="1" customWidth="1"/>
    <col min="4856" max="4856" width="5" style="1" bestFit="1" customWidth="1"/>
    <col min="4857" max="4859" width="4.5" style="1" bestFit="1" customWidth="1"/>
    <col min="4860" max="4860" width="31.375" style="1" bestFit="1" customWidth="1"/>
    <col min="4861" max="4861" width="7.25" style="1" customWidth="1"/>
    <col min="4862" max="5101" width="20.625" style="1"/>
    <col min="5102" max="5103" width="4.5" style="1" bestFit="1" customWidth="1"/>
    <col min="5104" max="5104" width="21.75" style="1" customWidth="1"/>
    <col min="5105" max="5105" width="11.375" style="1" bestFit="1" customWidth="1"/>
    <col min="5106" max="5106" width="47.25" style="1" bestFit="1" customWidth="1"/>
    <col min="5107" max="5107" width="12.25" style="1" bestFit="1" customWidth="1"/>
    <col min="5108" max="5108" width="17.25" style="1" bestFit="1" customWidth="1"/>
    <col min="5109" max="5109" width="4.875" style="1" bestFit="1" customWidth="1"/>
    <col min="5110" max="5110" width="6.75" style="1" bestFit="1" customWidth="1"/>
    <col min="5111" max="5111" width="15.5" style="1" bestFit="1" customWidth="1"/>
    <col min="5112" max="5112" width="5" style="1" bestFit="1" customWidth="1"/>
    <col min="5113" max="5115" width="4.5" style="1" bestFit="1" customWidth="1"/>
    <col min="5116" max="5116" width="31.375" style="1" bestFit="1" customWidth="1"/>
    <col min="5117" max="5117" width="7.25" style="1" customWidth="1"/>
    <col min="5118" max="5357" width="20.625" style="1"/>
    <col min="5358" max="5359" width="4.5" style="1" bestFit="1" customWidth="1"/>
    <col min="5360" max="5360" width="21.75" style="1" customWidth="1"/>
    <col min="5361" max="5361" width="11.375" style="1" bestFit="1" customWidth="1"/>
    <col min="5362" max="5362" width="47.25" style="1" bestFit="1" customWidth="1"/>
    <col min="5363" max="5363" width="12.25" style="1" bestFit="1" customWidth="1"/>
    <col min="5364" max="5364" width="17.25" style="1" bestFit="1" customWidth="1"/>
    <col min="5365" max="5365" width="4.875" style="1" bestFit="1" customWidth="1"/>
    <col min="5366" max="5366" width="6.75" style="1" bestFit="1" customWidth="1"/>
    <col min="5367" max="5367" width="15.5" style="1" bestFit="1" customWidth="1"/>
    <col min="5368" max="5368" width="5" style="1" bestFit="1" customWidth="1"/>
    <col min="5369" max="5371" width="4.5" style="1" bestFit="1" customWidth="1"/>
    <col min="5372" max="5372" width="31.375" style="1" bestFit="1" customWidth="1"/>
    <col min="5373" max="5373" width="7.25" style="1" customWidth="1"/>
    <col min="5374" max="5613" width="20.625" style="1"/>
    <col min="5614" max="5615" width="4.5" style="1" bestFit="1" customWidth="1"/>
    <col min="5616" max="5616" width="21.75" style="1" customWidth="1"/>
    <col min="5617" max="5617" width="11.375" style="1" bestFit="1" customWidth="1"/>
    <col min="5618" max="5618" width="47.25" style="1" bestFit="1" customWidth="1"/>
    <col min="5619" max="5619" width="12.25" style="1" bestFit="1" customWidth="1"/>
    <col min="5620" max="5620" width="17.25" style="1" bestFit="1" customWidth="1"/>
    <col min="5621" max="5621" width="4.875" style="1" bestFit="1" customWidth="1"/>
    <col min="5622" max="5622" width="6.75" style="1" bestFit="1" customWidth="1"/>
    <col min="5623" max="5623" width="15.5" style="1" bestFit="1" customWidth="1"/>
    <col min="5624" max="5624" width="5" style="1" bestFit="1" customWidth="1"/>
    <col min="5625" max="5627" width="4.5" style="1" bestFit="1" customWidth="1"/>
    <col min="5628" max="5628" width="31.375" style="1" bestFit="1" customWidth="1"/>
    <col min="5629" max="5629" width="7.25" style="1" customWidth="1"/>
    <col min="5630" max="5869" width="20.625" style="1"/>
    <col min="5870" max="5871" width="4.5" style="1" bestFit="1" customWidth="1"/>
    <col min="5872" max="5872" width="21.75" style="1" customWidth="1"/>
    <col min="5873" max="5873" width="11.375" style="1" bestFit="1" customWidth="1"/>
    <col min="5874" max="5874" width="47.25" style="1" bestFit="1" customWidth="1"/>
    <col min="5875" max="5875" width="12.25" style="1" bestFit="1" customWidth="1"/>
    <col min="5876" max="5876" width="17.25" style="1" bestFit="1" customWidth="1"/>
    <col min="5877" max="5877" width="4.875" style="1" bestFit="1" customWidth="1"/>
    <col min="5878" max="5878" width="6.75" style="1" bestFit="1" customWidth="1"/>
    <col min="5879" max="5879" width="15.5" style="1" bestFit="1" customWidth="1"/>
    <col min="5880" max="5880" width="5" style="1" bestFit="1" customWidth="1"/>
    <col min="5881" max="5883" width="4.5" style="1" bestFit="1" customWidth="1"/>
    <col min="5884" max="5884" width="31.375" style="1" bestFit="1" customWidth="1"/>
    <col min="5885" max="5885" width="7.25" style="1" customWidth="1"/>
    <col min="5886" max="6125" width="20.625" style="1"/>
    <col min="6126" max="6127" width="4.5" style="1" bestFit="1" customWidth="1"/>
    <col min="6128" max="6128" width="21.75" style="1" customWidth="1"/>
    <col min="6129" max="6129" width="11.375" style="1" bestFit="1" customWidth="1"/>
    <col min="6130" max="6130" width="47.25" style="1" bestFit="1" customWidth="1"/>
    <col min="6131" max="6131" width="12.25" style="1" bestFit="1" customWidth="1"/>
    <col min="6132" max="6132" width="17.25" style="1" bestFit="1" customWidth="1"/>
    <col min="6133" max="6133" width="4.875" style="1" bestFit="1" customWidth="1"/>
    <col min="6134" max="6134" width="6.75" style="1" bestFit="1" customWidth="1"/>
    <col min="6135" max="6135" width="15.5" style="1" bestFit="1" customWidth="1"/>
    <col min="6136" max="6136" width="5" style="1" bestFit="1" customWidth="1"/>
    <col min="6137" max="6139" width="4.5" style="1" bestFit="1" customWidth="1"/>
    <col min="6140" max="6140" width="31.375" style="1" bestFit="1" customWidth="1"/>
    <col min="6141" max="6141" width="7.25" style="1" customWidth="1"/>
    <col min="6142" max="6381" width="20.625" style="1"/>
    <col min="6382" max="6383" width="4.5" style="1" bestFit="1" customWidth="1"/>
    <col min="6384" max="6384" width="21.75" style="1" customWidth="1"/>
    <col min="6385" max="6385" width="11.375" style="1" bestFit="1" customWidth="1"/>
    <col min="6386" max="6386" width="47.25" style="1" bestFit="1" customWidth="1"/>
    <col min="6387" max="6387" width="12.25" style="1" bestFit="1" customWidth="1"/>
    <col min="6388" max="6388" width="17.25" style="1" bestFit="1" customWidth="1"/>
    <col min="6389" max="6389" width="4.875" style="1" bestFit="1" customWidth="1"/>
    <col min="6390" max="6390" width="6.75" style="1" bestFit="1" customWidth="1"/>
    <col min="6391" max="6391" width="15.5" style="1" bestFit="1" customWidth="1"/>
    <col min="6392" max="6392" width="5" style="1" bestFit="1" customWidth="1"/>
    <col min="6393" max="6395" width="4.5" style="1" bestFit="1" customWidth="1"/>
    <col min="6396" max="6396" width="31.375" style="1" bestFit="1" customWidth="1"/>
    <col min="6397" max="6397" width="7.25" style="1" customWidth="1"/>
    <col min="6398" max="6637" width="20.625" style="1"/>
    <col min="6638" max="6639" width="4.5" style="1" bestFit="1" customWidth="1"/>
    <col min="6640" max="6640" width="21.75" style="1" customWidth="1"/>
    <col min="6641" max="6641" width="11.375" style="1" bestFit="1" customWidth="1"/>
    <col min="6642" max="6642" width="47.25" style="1" bestFit="1" customWidth="1"/>
    <col min="6643" max="6643" width="12.25" style="1" bestFit="1" customWidth="1"/>
    <col min="6644" max="6644" width="17.25" style="1" bestFit="1" customWidth="1"/>
    <col min="6645" max="6645" width="4.875" style="1" bestFit="1" customWidth="1"/>
    <col min="6646" max="6646" width="6.75" style="1" bestFit="1" customWidth="1"/>
    <col min="6647" max="6647" width="15.5" style="1" bestFit="1" customWidth="1"/>
    <col min="6648" max="6648" width="5" style="1" bestFit="1" customWidth="1"/>
    <col min="6649" max="6651" width="4.5" style="1" bestFit="1" customWidth="1"/>
    <col min="6652" max="6652" width="31.375" style="1" bestFit="1" customWidth="1"/>
    <col min="6653" max="6653" width="7.25" style="1" customWidth="1"/>
    <col min="6654" max="6893" width="20.625" style="1"/>
    <col min="6894" max="6895" width="4.5" style="1" bestFit="1" customWidth="1"/>
    <col min="6896" max="6896" width="21.75" style="1" customWidth="1"/>
    <col min="6897" max="6897" width="11.375" style="1" bestFit="1" customWidth="1"/>
    <col min="6898" max="6898" width="47.25" style="1" bestFit="1" customWidth="1"/>
    <col min="6899" max="6899" width="12.25" style="1" bestFit="1" customWidth="1"/>
    <col min="6900" max="6900" width="17.25" style="1" bestFit="1" customWidth="1"/>
    <col min="6901" max="6901" width="4.875" style="1" bestFit="1" customWidth="1"/>
    <col min="6902" max="6902" width="6.75" style="1" bestFit="1" customWidth="1"/>
    <col min="6903" max="6903" width="15.5" style="1" bestFit="1" customWidth="1"/>
    <col min="6904" max="6904" width="5" style="1" bestFit="1" customWidth="1"/>
    <col min="6905" max="6907" width="4.5" style="1" bestFit="1" customWidth="1"/>
    <col min="6908" max="6908" width="31.375" style="1" bestFit="1" customWidth="1"/>
    <col min="6909" max="6909" width="7.25" style="1" customWidth="1"/>
    <col min="6910" max="7149" width="20.625" style="1"/>
    <col min="7150" max="7151" width="4.5" style="1" bestFit="1" customWidth="1"/>
    <col min="7152" max="7152" width="21.75" style="1" customWidth="1"/>
    <col min="7153" max="7153" width="11.375" style="1" bestFit="1" customWidth="1"/>
    <col min="7154" max="7154" width="47.25" style="1" bestFit="1" customWidth="1"/>
    <col min="7155" max="7155" width="12.25" style="1" bestFit="1" customWidth="1"/>
    <col min="7156" max="7156" width="17.25" style="1" bestFit="1" customWidth="1"/>
    <col min="7157" max="7157" width="4.875" style="1" bestFit="1" customWidth="1"/>
    <col min="7158" max="7158" width="6.75" style="1" bestFit="1" customWidth="1"/>
    <col min="7159" max="7159" width="15.5" style="1" bestFit="1" customWidth="1"/>
    <col min="7160" max="7160" width="5" style="1" bestFit="1" customWidth="1"/>
    <col min="7161" max="7163" width="4.5" style="1" bestFit="1" customWidth="1"/>
    <col min="7164" max="7164" width="31.375" style="1" bestFit="1" customWidth="1"/>
    <col min="7165" max="7165" width="7.25" style="1" customWidth="1"/>
    <col min="7166" max="7405" width="20.625" style="1"/>
    <col min="7406" max="7407" width="4.5" style="1" bestFit="1" customWidth="1"/>
    <col min="7408" max="7408" width="21.75" style="1" customWidth="1"/>
    <col min="7409" max="7409" width="11.375" style="1" bestFit="1" customWidth="1"/>
    <col min="7410" max="7410" width="47.25" style="1" bestFit="1" customWidth="1"/>
    <col min="7411" max="7411" width="12.25" style="1" bestFit="1" customWidth="1"/>
    <col min="7412" max="7412" width="17.25" style="1" bestFit="1" customWidth="1"/>
    <col min="7413" max="7413" width="4.875" style="1" bestFit="1" customWidth="1"/>
    <col min="7414" max="7414" width="6.75" style="1" bestFit="1" customWidth="1"/>
    <col min="7415" max="7415" width="15.5" style="1" bestFit="1" customWidth="1"/>
    <col min="7416" max="7416" width="5" style="1" bestFit="1" customWidth="1"/>
    <col min="7417" max="7419" width="4.5" style="1" bestFit="1" customWidth="1"/>
    <col min="7420" max="7420" width="31.375" style="1" bestFit="1" customWidth="1"/>
    <col min="7421" max="7421" width="7.25" style="1" customWidth="1"/>
    <col min="7422" max="7661" width="20.625" style="1"/>
    <col min="7662" max="7663" width="4.5" style="1" bestFit="1" customWidth="1"/>
    <col min="7664" max="7664" width="21.75" style="1" customWidth="1"/>
    <col min="7665" max="7665" width="11.375" style="1" bestFit="1" customWidth="1"/>
    <col min="7666" max="7666" width="47.25" style="1" bestFit="1" customWidth="1"/>
    <col min="7667" max="7667" width="12.25" style="1" bestFit="1" customWidth="1"/>
    <col min="7668" max="7668" width="17.25" style="1" bestFit="1" customWidth="1"/>
    <col min="7669" max="7669" width="4.875" style="1" bestFit="1" customWidth="1"/>
    <col min="7670" max="7670" width="6.75" style="1" bestFit="1" customWidth="1"/>
    <col min="7671" max="7671" width="15.5" style="1" bestFit="1" customWidth="1"/>
    <col min="7672" max="7672" width="5" style="1" bestFit="1" customWidth="1"/>
    <col min="7673" max="7675" width="4.5" style="1" bestFit="1" customWidth="1"/>
    <col min="7676" max="7676" width="31.375" style="1" bestFit="1" customWidth="1"/>
    <col min="7677" max="7677" width="7.25" style="1" customWidth="1"/>
    <col min="7678" max="7917" width="20.625" style="1"/>
    <col min="7918" max="7919" width="4.5" style="1" bestFit="1" customWidth="1"/>
    <col min="7920" max="7920" width="21.75" style="1" customWidth="1"/>
    <col min="7921" max="7921" width="11.375" style="1" bestFit="1" customWidth="1"/>
    <col min="7922" max="7922" width="47.25" style="1" bestFit="1" customWidth="1"/>
    <col min="7923" max="7923" width="12.25" style="1" bestFit="1" customWidth="1"/>
    <col min="7924" max="7924" width="17.25" style="1" bestFit="1" customWidth="1"/>
    <col min="7925" max="7925" width="4.875" style="1" bestFit="1" customWidth="1"/>
    <col min="7926" max="7926" width="6.75" style="1" bestFit="1" customWidth="1"/>
    <col min="7927" max="7927" width="15.5" style="1" bestFit="1" customWidth="1"/>
    <col min="7928" max="7928" width="5" style="1" bestFit="1" customWidth="1"/>
    <col min="7929" max="7931" width="4.5" style="1" bestFit="1" customWidth="1"/>
    <col min="7932" max="7932" width="31.375" style="1" bestFit="1" customWidth="1"/>
    <col min="7933" max="7933" width="7.25" style="1" customWidth="1"/>
    <col min="7934" max="8173" width="20.625" style="1"/>
    <col min="8174" max="8175" width="4.5" style="1" bestFit="1" customWidth="1"/>
    <col min="8176" max="8176" width="21.75" style="1" customWidth="1"/>
    <col min="8177" max="8177" width="11.375" style="1" bestFit="1" customWidth="1"/>
    <col min="8178" max="8178" width="47.25" style="1" bestFit="1" customWidth="1"/>
    <col min="8179" max="8179" width="12.25" style="1" bestFit="1" customWidth="1"/>
    <col min="8180" max="8180" width="17.25" style="1" bestFit="1" customWidth="1"/>
    <col min="8181" max="8181" width="4.875" style="1" bestFit="1" customWidth="1"/>
    <col min="8182" max="8182" width="6.75" style="1" bestFit="1" customWidth="1"/>
    <col min="8183" max="8183" width="15.5" style="1" bestFit="1" customWidth="1"/>
    <col min="8184" max="8184" width="5" style="1" bestFit="1" customWidth="1"/>
    <col min="8185" max="8187" width="4.5" style="1" bestFit="1" customWidth="1"/>
    <col min="8188" max="8188" width="31.375" style="1" bestFit="1" customWidth="1"/>
    <col min="8189" max="8189" width="7.25" style="1" customWidth="1"/>
    <col min="8190" max="8429" width="20.625" style="1"/>
    <col min="8430" max="8431" width="4.5" style="1" bestFit="1" customWidth="1"/>
    <col min="8432" max="8432" width="21.75" style="1" customWidth="1"/>
    <col min="8433" max="8433" width="11.375" style="1" bestFit="1" customWidth="1"/>
    <col min="8434" max="8434" width="47.25" style="1" bestFit="1" customWidth="1"/>
    <col min="8435" max="8435" width="12.25" style="1" bestFit="1" customWidth="1"/>
    <col min="8436" max="8436" width="17.25" style="1" bestFit="1" customWidth="1"/>
    <col min="8437" max="8437" width="4.875" style="1" bestFit="1" customWidth="1"/>
    <col min="8438" max="8438" width="6.75" style="1" bestFit="1" customWidth="1"/>
    <col min="8439" max="8439" width="15.5" style="1" bestFit="1" customWidth="1"/>
    <col min="8440" max="8440" width="5" style="1" bestFit="1" customWidth="1"/>
    <col min="8441" max="8443" width="4.5" style="1" bestFit="1" customWidth="1"/>
    <col min="8444" max="8444" width="31.375" style="1" bestFit="1" customWidth="1"/>
    <col min="8445" max="8445" width="7.25" style="1" customWidth="1"/>
    <col min="8446" max="8685" width="20.625" style="1"/>
    <col min="8686" max="8687" width="4.5" style="1" bestFit="1" customWidth="1"/>
    <col min="8688" max="8688" width="21.75" style="1" customWidth="1"/>
    <col min="8689" max="8689" width="11.375" style="1" bestFit="1" customWidth="1"/>
    <col min="8690" max="8690" width="47.25" style="1" bestFit="1" customWidth="1"/>
    <col min="8691" max="8691" width="12.25" style="1" bestFit="1" customWidth="1"/>
    <col min="8692" max="8692" width="17.25" style="1" bestFit="1" customWidth="1"/>
    <col min="8693" max="8693" width="4.875" style="1" bestFit="1" customWidth="1"/>
    <col min="8694" max="8694" width="6.75" style="1" bestFit="1" customWidth="1"/>
    <col min="8695" max="8695" width="15.5" style="1" bestFit="1" customWidth="1"/>
    <col min="8696" max="8696" width="5" style="1" bestFit="1" customWidth="1"/>
    <col min="8697" max="8699" width="4.5" style="1" bestFit="1" customWidth="1"/>
    <col min="8700" max="8700" width="31.375" style="1" bestFit="1" customWidth="1"/>
    <col min="8701" max="8701" width="7.25" style="1" customWidth="1"/>
    <col min="8702" max="8941" width="20.625" style="1"/>
    <col min="8942" max="8943" width="4.5" style="1" bestFit="1" customWidth="1"/>
    <col min="8944" max="8944" width="21.75" style="1" customWidth="1"/>
    <col min="8945" max="8945" width="11.375" style="1" bestFit="1" customWidth="1"/>
    <col min="8946" max="8946" width="47.25" style="1" bestFit="1" customWidth="1"/>
    <col min="8947" max="8947" width="12.25" style="1" bestFit="1" customWidth="1"/>
    <col min="8948" max="8948" width="17.25" style="1" bestFit="1" customWidth="1"/>
    <col min="8949" max="8949" width="4.875" style="1" bestFit="1" customWidth="1"/>
    <col min="8950" max="8950" width="6.75" style="1" bestFit="1" customWidth="1"/>
    <col min="8951" max="8951" width="15.5" style="1" bestFit="1" customWidth="1"/>
    <col min="8952" max="8952" width="5" style="1" bestFit="1" customWidth="1"/>
    <col min="8953" max="8955" width="4.5" style="1" bestFit="1" customWidth="1"/>
    <col min="8956" max="8956" width="31.375" style="1" bestFit="1" customWidth="1"/>
    <col min="8957" max="8957" width="7.25" style="1" customWidth="1"/>
    <col min="8958" max="9197" width="20.625" style="1"/>
    <col min="9198" max="9199" width="4.5" style="1" bestFit="1" customWidth="1"/>
    <col min="9200" max="9200" width="21.75" style="1" customWidth="1"/>
    <col min="9201" max="9201" width="11.375" style="1" bestFit="1" customWidth="1"/>
    <col min="9202" max="9202" width="47.25" style="1" bestFit="1" customWidth="1"/>
    <col min="9203" max="9203" width="12.25" style="1" bestFit="1" customWidth="1"/>
    <col min="9204" max="9204" width="17.25" style="1" bestFit="1" customWidth="1"/>
    <col min="9205" max="9205" width="4.875" style="1" bestFit="1" customWidth="1"/>
    <col min="9206" max="9206" width="6.75" style="1" bestFit="1" customWidth="1"/>
    <col min="9207" max="9207" width="15.5" style="1" bestFit="1" customWidth="1"/>
    <col min="9208" max="9208" width="5" style="1" bestFit="1" customWidth="1"/>
    <col min="9209" max="9211" width="4.5" style="1" bestFit="1" customWidth="1"/>
    <col min="9212" max="9212" width="31.375" style="1" bestFit="1" customWidth="1"/>
    <col min="9213" max="9213" width="7.25" style="1" customWidth="1"/>
    <col min="9214" max="9453" width="20.625" style="1"/>
    <col min="9454" max="9455" width="4.5" style="1" bestFit="1" customWidth="1"/>
    <col min="9456" max="9456" width="21.75" style="1" customWidth="1"/>
    <col min="9457" max="9457" width="11.375" style="1" bestFit="1" customWidth="1"/>
    <col min="9458" max="9458" width="47.25" style="1" bestFit="1" customWidth="1"/>
    <col min="9459" max="9459" width="12.25" style="1" bestFit="1" customWidth="1"/>
    <col min="9460" max="9460" width="17.25" style="1" bestFit="1" customWidth="1"/>
    <col min="9461" max="9461" width="4.875" style="1" bestFit="1" customWidth="1"/>
    <col min="9462" max="9462" width="6.75" style="1" bestFit="1" customWidth="1"/>
    <col min="9463" max="9463" width="15.5" style="1" bestFit="1" customWidth="1"/>
    <col min="9464" max="9464" width="5" style="1" bestFit="1" customWidth="1"/>
    <col min="9465" max="9467" width="4.5" style="1" bestFit="1" customWidth="1"/>
    <col min="9468" max="9468" width="31.375" style="1" bestFit="1" customWidth="1"/>
    <col min="9469" max="9469" width="7.25" style="1" customWidth="1"/>
    <col min="9470" max="9709" width="20.625" style="1"/>
    <col min="9710" max="9711" width="4.5" style="1" bestFit="1" customWidth="1"/>
    <col min="9712" max="9712" width="21.75" style="1" customWidth="1"/>
    <col min="9713" max="9713" width="11.375" style="1" bestFit="1" customWidth="1"/>
    <col min="9714" max="9714" width="47.25" style="1" bestFit="1" customWidth="1"/>
    <col min="9715" max="9715" width="12.25" style="1" bestFit="1" customWidth="1"/>
    <col min="9716" max="9716" width="17.25" style="1" bestFit="1" customWidth="1"/>
    <col min="9717" max="9717" width="4.875" style="1" bestFit="1" customWidth="1"/>
    <col min="9718" max="9718" width="6.75" style="1" bestFit="1" customWidth="1"/>
    <col min="9719" max="9719" width="15.5" style="1" bestFit="1" customWidth="1"/>
    <col min="9720" max="9720" width="5" style="1" bestFit="1" customWidth="1"/>
    <col min="9721" max="9723" width="4.5" style="1" bestFit="1" customWidth="1"/>
    <col min="9724" max="9724" width="31.375" style="1" bestFit="1" customWidth="1"/>
    <col min="9725" max="9725" width="7.25" style="1" customWidth="1"/>
    <col min="9726" max="9965" width="20.625" style="1"/>
    <col min="9966" max="9967" width="4.5" style="1" bestFit="1" customWidth="1"/>
    <col min="9968" max="9968" width="21.75" style="1" customWidth="1"/>
    <col min="9969" max="9969" width="11.375" style="1" bestFit="1" customWidth="1"/>
    <col min="9970" max="9970" width="47.25" style="1" bestFit="1" customWidth="1"/>
    <col min="9971" max="9971" width="12.25" style="1" bestFit="1" customWidth="1"/>
    <col min="9972" max="9972" width="17.25" style="1" bestFit="1" customWidth="1"/>
    <col min="9973" max="9973" width="4.875" style="1" bestFit="1" customWidth="1"/>
    <col min="9974" max="9974" width="6.75" style="1" bestFit="1" customWidth="1"/>
    <col min="9975" max="9975" width="15.5" style="1" bestFit="1" customWidth="1"/>
    <col min="9976" max="9976" width="5" style="1" bestFit="1" customWidth="1"/>
    <col min="9977" max="9979" width="4.5" style="1" bestFit="1" customWidth="1"/>
    <col min="9980" max="9980" width="31.375" style="1" bestFit="1" customWidth="1"/>
    <col min="9981" max="9981" width="7.25" style="1" customWidth="1"/>
    <col min="9982" max="10221" width="20.625" style="1"/>
    <col min="10222" max="10223" width="4.5" style="1" bestFit="1" customWidth="1"/>
    <col min="10224" max="10224" width="21.75" style="1" customWidth="1"/>
    <col min="10225" max="10225" width="11.375" style="1" bestFit="1" customWidth="1"/>
    <col min="10226" max="10226" width="47.25" style="1" bestFit="1" customWidth="1"/>
    <col min="10227" max="10227" width="12.25" style="1" bestFit="1" customWidth="1"/>
    <col min="10228" max="10228" width="17.25" style="1" bestFit="1" customWidth="1"/>
    <col min="10229" max="10229" width="4.875" style="1" bestFit="1" customWidth="1"/>
    <col min="10230" max="10230" width="6.75" style="1" bestFit="1" customWidth="1"/>
    <col min="10231" max="10231" width="15.5" style="1" bestFit="1" customWidth="1"/>
    <col min="10232" max="10232" width="5" style="1" bestFit="1" customWidth="1"/>
    <col min="10233" max="10235" width="4.5" style="1" bestFit="1" customWidth="1"/>
    <col min="10236" max="10236" width="31.375" style="1" bestFit="1" customWidth="1"/>
    <col min="10237" max="10237" width="7.25" style="1" customWidth="1"/>
    <col min="10238" max="10477" width="20.625" style="1"/>
    <col min="10478" max="10479" width="4.5" style="1" bestFit="1" customWidth="1"/>
    <col min="10480" max="10480" width="21.75" style="1" customWidth="1"/>
    <col min="10481" max="10481" width="11.375" style="1" bestFit="1" customWidth="1"/>
    <col min="10482" max="10482" width="47.25" style="1" bestFit="1" customWidth="1"/>
    <col min="10483" max="10483" width="12.25" style="1" bestFit="1" customWidth="1"/>
    <col min="10484" max="10484" width="17.25" style="1" bestFit="1" customWidth="1"/>
    <col min="10485" max="10485" width="4.875" style="1" bestFit="1" customWidth="1"/>
    <col min="10486" max="10486" width="6.75" style="1" bestFit="1" customWidth="1"/>
    <col min="10487" max="10487" width="15.5" style="1" bestFit="1" customWidth="1"/>
    <col min="10488" max="10488" width="5" style="1" bestFit="1" customWidth="1"/>
    <col min="10489" max="10491" width="4.5" style="1" bestFit="1" customWidth="1"/>
    <col min="10492" max="10492" width="31.375" style="1" bestFit="1" customWidth="1"/>
    <col min="10493" max="10493" width="7.25" style="1" customWidth="1"/>
    <col min="10494" max="10733" width="20.625" style="1"/>
    <col min="10734" max="10735" width="4.5" style="1" bestFit="1" customWidth="1"/>
    <col min="10736" max="10736" width="21.75" style="1" customWidth="1"/>
    <col min="10737" max="10737" width="11.375" style="1" bestFit="1" customWidth="1"/>
    <col min="10738" max="10738" width="47.25" style="1" bestFit="1" customWidth="1"/>
    <col min="10739" max="10739" width="12.25" style="1" bestFit="1" customWidth="1"/>
    <col min="10740" max="10740" width="17.25" style="1" bestFit="1" customWidth="1"/>
    <col min="10741" max="10741" width="4.875" style="1" bestFit="1" customWidth="1"/>
    <col min="10742" max="10742" width="6.75" style="1" bestFit="1" customWidth="1"/>
    <col min="10743" max="10743" width="15.5" style="1" bestFit="1" customWidth="1"/>
    <col min="10744" max="10744" width="5" style="1" bestFit="1" customWidth="1"/>
    <col min="10745" max="10747" width="4.5" style="1" bestFit="1" customWidth="1"/>
    <col min="10748" max="10748" width="31.375" style="1" bestFit="1" customWidth="1"/>
    <col min="10749" max="10749" width="7.25" style="1" customWidth="1"/>
    <col min="10750" max="10989" width="20.625" style="1"/>
    <col min="10990" max="10991" width="4.5" style="1" bestFit="1" customWidth="1"/>
    <col min="10992" max="10992" width="21.75" style="1" customWidth="1"/>
    <col min="10993" max="10993" width="11.375" style="1" bestFit="1" customWidth="1"/>
    <col min="10994" max="10994" width="47.25" style="1" bestFit="1" customWidth="1"/>
    <col min="10995" max="10995" width="12.25" style="1" bestFit="1" customWidth="1"/>
    <col min="10996" max="10996" width="17.25" style="1" bestFit="1" customWidth="1"/>
    <col min="10997" max="10997" width="4.875" style="1" bestFit="1" customWidth="1"/>
    <col min="10998" max="10998" width="6.75" style="1" bestFit="1" customWidth="1"/>
    <col min="10999" max="10999" width="15.5" style="1" bestFit="1" customWidth="1"/>
    <col min="11000" max="11000" width="5" style="1" bestFit="1" customWidth="1"/>
    <col min="11001" max="11003" width="4.5" style="1" bestFit="1" customWidth="1"/>
    <col min="11004" max="11004" width="31.375" style="1" bestFit="1" customWidth="1"/>
    <col min="11005" max="11005" width="7.25" style="1" customWidth="1"/>
    <col min="11006" max="11245" width="20.625" style="1"/>
    <col min="11246" max="11247" width="4.5" style="1" bestFit="1" customWidth="1"/>
    <col min="11248" max="11248" width="21.75" style="1" customWidth="1"/>
    <col min="11249" max="11249" width="11.375" style="1" bestFit="1" customWidth="1"/>
    <col min="11250" max="11250" width="47.25" style="1" bestFit="1" customWidth="1"/>
    <col min="11251" max="11251" width="12.25" style="1" bestFit="1" customWidth="1"/>
    <col min="11252" max="11252" width="17.25" style="1" bestFit="1" customWidth="1"/>
    <col min="11253" max="11253" width="4.875" style="1" bestFit="1" customWidth="1"/>
    <col min="11254" max="11254" width="6.75" style="1" bestFit="1" customWidth="1"/>
    <col min="11255" max="11255" width="15.5" style="1" bestFit="1" customWidth="1"/>
    <col min="11256" max="11256" width="5" style="1" bestFit="1" customWidth="1"/>
    <col min="11257" max="11259" width="4.5" style="1" bestFit="1" customWidth="1"/>
    <col min="11260" max="11260" width="31.375" style="1" bestFit="1" customWidth="1"/>
    <col min="11261" max="11261" width="7.25" style="1" customWidth="1"/>
    <col min="11262" max="11501" width="20.625" style="1"/>
    <col min="11502" max="11503" width="4.5" style="1" bestFit="1" customWidth="1"/>
    <col min="11504" max="11504" width="21.75" style="1" customWidth="1"/>
    <col min="11505" max="11505" width="11.375" style="1" bestFit="1" customWidth="1"/>
    <col min="11506" max="11506" width="47.25" style="1" bestFit="1" customWidth="1"/>
    <col min="11507" max="11507" width="12.25" style="1" bestFit="1" customWidth="1"/>
    <col min="11508" max="11508" width="17.25" style="1" bestFit="1" customWidth="1"/>
    <col min="11509" max="11509" width="4.875" style="1" bestFit="1" customWidth="1"/>
    <col min="11510" max="11510" width="6.75" style="1" bestFit="1" customWidth="1"/>
    <col min="11511" max="11511" width="15.5" style="1" bestFit="1" customWidth="1"/>
    <col min="11512" max="11512" width="5" style="1" bestFit="1" customWidth="1"/>
    <col min="11513" max="11515" width="4.5" style="1" bestFit="1" customWidth="1"/>
    <col min="11516" max="11516" width="31.375" style="1" bestFit="1" customWidth="1"/>
    <col min="11517" max="11517" width="7.25" style="1" customWidth="1"/>
    <col min="11518" max="11757" width="20.625" style="1"/>
    <col min="11758" max="11759" width="4.5" style="1" bestFit="1" customWidth="1"/>
    <col min="11760" max="11760" width="21.75" style="1" customWidth="1"/>
    <col min="11761" max="11761" width="11.375" style="1" bestFit="1" customWidth="1"/>
    <col min="11762" max="11762" width="47.25" style="1" bestFit="1" customWidth="1"/>
    <col min="11763" max="11763" width="12.25" style="1" bestFit="1" customWidth="1"/>
    <col min="11764" max="11764" width="17.25" style="1" bestFit="1" customWidth="1"/>
    <col min="11765" max="11765" width="4.875" style="1" bestFit="1" customWidth="1"/>
    <col min="11766" max="11766" width="6.75" style="1" bestFit="1" customWidth="1"/>
    <col min="11767" max="11767" width="15.5" style="1" bestFit="1" customWidth="1"/>
    <col min="11768" max="11768" width="5" style="1" bestFit="1" customWidth="1"/>
    <col min="11769" max="11771" width="4.5" style="1" bestFit="1" customWidth="1"/>
    <col min="11772" max="11772" width="31.375" style="1" bestFit="1" customWidth="1"/>
    <col min="11773" max="11773" width="7.25" style="1" customWidth="1"/>
    <col min="11774" max="12013" width="20.625" style="1"/>
    <col min="12014" max="12015" width="4.5" style="1" bestFit="1" customWidth="1"/>
    <col min="12016" max="12016" width="21.75" style="1" customWidth="1"/>
    <col min="12017" max="12017" width="11.375" style="1" bestFit="1" customWidth="1"/>
    <col min="12018" max="12018" width="47.25" style="1" bestFit="1" customWidth="1"/>
    <col min="12019" max="12019" width="12.25" style="1" bestFit="1" customWidth="1"/>
    <col min="12020" max="12020" width="17.25" style="1" bestFit="1" customWidth="1"/>
    <col min="12021" max="12021" width="4.875" style="1" bestFit="1" customWidth="1"/>
    <col min="12022" max="12022" width="6.75" style="1" bestFit="1" customWidth="1"/>
    <col min="12023" max="12023" width="15.5" style="1" bestFit="1" customWidth="1"/>
    <col min="12024" max="12024" width="5" style="1" bestFit="1" customWidth="1"/>
    <col min="12025" max="12027" width="4.5" style="1" bestFit="1" customWidth="1"/>
    <col min="12028" max="12028" width="31.375" style="1" bestFit="1" customWidth="1"/>
    <col min="12029" max="12029" width="7.25" style="1" customWidth="1"/>
    <col min="12030" max="12269" width="20.625" style="1"/>
    <col min="12270" max="12271" width="4.5" style="1" bestFit="1" customWidth="1"/>
    <col min="12272" max="12272" width="21.75" style="1" customWidth="1"/>
    <col min="12273" max="12273" width="11.375" style="1" bestFit="1" customWidth="1"/>
    <col min="12274" max="12274" width="47.25" style="1" bestFit="1" customWidth="1"/>
    <col min="12275" max="12275" width="12.25" style="1" bestFit="1" customWidth="1"/>
    <col min="12276" max="12276" width="17.25" style="1" bestFit="1" customWidth="1"/>
    <col min="12277" max="12277" width="4.875" style="1" bestFit="1" customWidth="1"/>
    <col min="12278" max="12278" width="6.75" style="1" bestFit="1" customWidth="1"/>
    <col min="12279" max="12279" width="15.5" style="1" bestFit="1" customWidth="1"/>
    <col min="12280" max="12280" width="5" style="1" bestFit="1" customWidth="1"/>
    <col min="12281" max="12283" width="4.5" style="1" bestFit="1" customWidth="1"/>
    <col min="12284" max="12284" width="31.375" style="1" bestFit="1" customWidth="1"/>
    <col min="12285" max="12285" width="7.25" style="1" customWidth="1"/>
    <col min="12286" max="12525" width="20.625" style="1"/>
    <col min="12526" max="12527" width="4.5" style="1" bestFit="1" customWidth="1"/>
    <col min="12528" max="12528" width="21.75" style="1" customWidth="1"/>
    <col min="12529" max="12529" width="11.375" style="1" bestFit="1" customWidth="1"/>
    <col min="12530" max="12530" width="47.25" style="1" bestFit="1" customWidth="1"/>
    <col min="12531" max="12531" width="12.25" style="1" bestFit="1" customWidth="1"/>
    <col min="12532" max="12532" width="17.25" style="1" bestFit="1" customWidth="1"/>
    <col min="12533" max="12533" width="4.875" style="1" bestFit="1" customWidth="1"/>
    <col min="12534" max="12534" width="6.75" style="1" bestFit="1" customWidth="1"/>
    <col min="12535" max="12535" width="15.5" style="1" bestFit="1" customWidth="1"/>
    <col min="12536" max="12536" width="5" style="1" bestFit="1" customWidth="1"/>
    <col min="12537" max="12539" width="4.5" style="1" bestFit="1" customWidth="1"/>
    <col min="12540" max="12540" width="31.375" style="1" bestFit="1" customWidth="1"/>
    <col min="12541" max="12541" width="7.25" style="1" customWidth="1"/>
    <col min="12542" max="12781" width="20.625" style="1"/>
    <col min="12782" max="12783" width="4.5" style="1" bestFit="1" customWidth="1"/>
    <col min="12784" max="12784" width="21.75" style="1" customWidth="1"/>
    <col min="12785" max="12785" width="11.375" style="1" bestFit="1" customWidth="1"/>
    <col min="12786" max="12786" width="47.25" style="1" bestFit="1" customWidth="1"/>
    <col min="12787" max="12787" width="12.25" style="1" bestFit="1" customWidth="1"/>
    <col min="12788" max="12788" width="17.25" style="1" bestFit="1" customWidth="1"/>
    <col min="12789" max="12789" width="4.875" style="1" bestFit="1" customWidth="1"/>
    <col min="12790" max="12790" width="6.75" style="1" bestFit="1" customWidth="1"/>
    <col min="12791" max="12791" width="15.5" style="1" bestFit="1" customWidth="1"/>
    <col min="12792" max="12792" width="5" style="1" bestFit="1" customWidth="1"/>
    <col min="12793" max="12795" width="4.5" style="1" bestFit="1" customWidth="1"/>
    <col min="12796" max="12796" width="31.375" style="1" bestFit="1" customWidth="1"/>
    <col min="12797" max="12797" width="7.25" style="1" customWidth="1"/>
    <col min="12798" max="13037" width="20.625" style="1"/>
    <col min="13038" max="13039" width="4.5" style="1" bestFit="1" customWidth="1"/>
    <col min="13040" max="13040" width="21.75" style="1" customWidth="1"/>
    <col min="13041" max="13041" width="11.375" style="1" bestFit="1" customWidth="1"/>
    <col min="13042" max="13042" width="47.25" style="1" bestFit="1" customWidth="1"/>
    <col min="13043" max="13043" width="12.25" style="1" bestFit="1" customWidth="1"/>
    <col min="13044" max="13044" width="17.25" style="1" bestFit="1" customWidth="1"/>
    <col min="13045" max="13045" width="4.875" style="1" bestFit="1" customWidth="1"/>
    <col min="13046" max="13046" width="6.75" style="1" bestFit="1" customWidth="1"/>
    <col min="13047" max="13047" width="15.5" style="1" bestFit="1" customWidth="1"/>
    <col min="13048" max="13048" width="5" style="1" bestFit="1" customWidth="1"/>
    <col min="13049" max="13051" width="4.5" style="1" bestFit="1" customWidth="1"/>
    <col min="13052" max="13052" width="31.375" style="1" bestFit="1" customWidth="1"/>
    <col min="13053" max="13053" width="7.25" style="1" customWidth="1"/>
    <col min="13054" max="13293" width="20.625" style="1"/>
    <col min="13294" max="13295" width="4.5" style="1" bestFit="1" customWidth="1"/>
    <col min="13296" max="13296" width="21.75" style="1" customWidth="1"/>
    <col min="13297" max="13297" width="11.375" style="1" bestFit="1" customWidth="1"/>
    <col min="13298" max="13298" width="47.25" style="1" bestFit="1" customWidth="1"/>
    <col min="13299" max="13299" width="12.25" style="1" bestFit="1" customWidth="1"/>
    <col min="13300" max="13300" width="17.25" style="1" bestFit="1" customWidth="1"/>
    <col min="13301" max="13301" width="4.875" style="1" bestFit="1" customWidth="1"/>
    <col min="13302" max="13302" width="6.75" style="1" bestFit="1" customWidth="1"/>
    <col min="13303" max="13303" width="15.5" style="1" bestFit="1" customWidth="1"/>
    <col min="13304" max="13304" width="5" style="1" bestFit="1" customWidth="1"/>
    <col min="13305" max="13307" width="4.5" style="1" bestFit="1" customWidth="1"/>
    <col min="13308" max="13308" width="31.375" style="1" bestFit="1" customWidth="1"/>
    <col min="13309" max="13309" width="7.25" style="1" customWidth="1"/>
    <col min="13310" max="13549" width="20.625" style="1"/>
    <col min="13550" max="13551" width="4.5" style="1" bestFit="1" customWidth="1"/>
    <col min="13552" max="13552" width="21.75" style="1" customWidth="1"/>
    <col min="13553" max="13553" width="11.375" style="1" bestFit="1" customWidth="1"/>
    <col min="13554" max="13554" width="47.25" style="1" bestFit="1" customWidth="1"/>
    <col min="13555" max="13555" width="12.25" style="1" bestFit="1" customWidth="1"/>
    <col min="13556" max="13556" width="17.25" style="1" bestFit="1" customWidth="1"/>
    <col min="13557" max="13557" width="4.875" style="1" bestFit="1" customWidth="1"/>
    <col min="13558" max="13558" width="6.75" style="1" bestFit="1" customWidth="1"/>
    <col min="13559" max="13559" width="15.5" style="1" bestFit="1" customWidth="1"/>
    <col min="13560" max="13560" width="5" style="1" bestFit="1" customWidth="1"/>
    <col min="13561" max="13563" width="4.5" style="1" bestFit="1" customWidth="1"/>
    <col min="13564" max="13564" width="31.375" style="1" bestFit="1" customWidth="1"/>
    <col min="13565" max="13565" width="7.25" style="1" customWidth="1"/>
    <col min="13566" max="13805" width="20.625" style="1"/>
    <col min="13806" max="13807" width="4.5" style="1" bestFit="1" customWidth="1"/>
    <col min="13808" max="13808" width="21.75" style="1" customWidth="1"/>
    <col min="13809" max="13809" width="11.375" style="1" bestFit="1" customWidth="1"/>
    <col min="13810" max="13810" width="47.25" style="1" bestFit="1" customWidth="1"/>
    <col min="13811" max="13811" width="12.25" style="1" bestFit="1" customWidth="1"/>
    <col min="13812" max="13812" width="17.25" style="1" bestFit="1" customWidth="1"/>
    <col min="13813" max="13813" width="4.875" style="1" bestFit="1" customWidth="1"/>
    <col min="13814" max="13814" width="6.75" style="1" bestFit="1" customWidth="1"/>
    <col min="13815" max="13815" width="15.5" style="1" bestFit="1" customWidth="1"/>
    <col min="13816" max="13816" width="5" style="1" bestFit="1" customWidth="1"/>
    <col min="13817" max="13819" width="4.5" style="1" bestFit="1" customWidth="1"/>
    <col min="13820" max="13820" width="31.375" style="1" bestFit="1" customWidth="1"/>
    <col min="13821" max="13821" width="7.25" style="1" customWidth="1"/>
    <col min="13822" max="14061" width="20.625" style="1"/>
    <col min="14062" max="14063" width="4.5" style="1" bestFit="1" customWidth="1"/>
    <col min="14064" max="14064" width="21.75" style="1" customWidth="1"/>
    <col min="14065" max="14065" width="11.375" style="1" bestFit="1" customWidth="1"/>
    <col min="14066" max="14066" width="47.25" style="1" bestFit="1" customWidth="1"/>
    <col min="14067" max="14067" width="12.25" style="1" bestFit="1" customWidth="1"/>
    <col min="14068" max="14068" width="17.25" style="1" bestFit="1" customWidth="1"/>
    <col min="14069" max="14069" width="4.875" style="1" bestFit="1" customWidth="1"/>
    <col min="14070" max="14070" width="6.75" style="1" bestFit="1" customWidth="1"/>
    <col min="14071" max="14071" width="15.5" style="1" bestFit="1" customWidth="1"/>
    <col min="14072" max="14072" width="5" style="1" bestFit="1" customWidth="1"/>
    <col min="14073" max="14075" width="4.5" style="1" bestFit="1" customWidth="1"/>
    <col min="14076" max="14076" width="31.375" style="1" bestFit="1" customWidth="1"/>
    <col min="14077" max="14077" width="7.25" style="1" customWidth="1"/>
    <col min="14078" max="14317" width="20.625" style="1"/>
    <col min="14318" max="14319" width="4.5" style="1" bestFit="1" customWidth="1"/>
    <col min="14320" max="14320" width="21.75" style="1" customWidth="1"/>
    <col min="14321" max="14321" width="11.375" style="1" bestFit="1" customWidth="1"/>
    <col min="14322" max="14322" width="47.25" style="1" bestFit="1" customWidth="1"/>
    <col min="14323" max="14323" width="12.25" style="1" bestFit="1" customWidth="1"/>
    <col min="14324" max="14324" width="17.25" style="1" bestFit="1" customWidth="1"/>
    <col min="14325" max="14325" width="4.875" style="1" bestFit="1" customWidth="1"/>
    <col min="14326" max="14326" width="6.75" style="1" bestFit="1" customWidth="1"/>
    <col min="14327" max="14327" width="15.5" style="1" bestFit="1" customWidth="1"/>
    <col min="14328" max="14328" width="5" style="1" bestFit="1" customWidth="1"/>
    <col min="14329" max="14331" width="4.5" style="1" bestFit="1" customWidth="1"/>
    <col min="14332" max="14332" width="31.375" style="1" bestFit="1" customWidth="1"/>
    <col min="14333" max="14333" width="7.25" style="1" customWidth="1"/>
    <col min="14334" max="14573" width="20.625" style="1"/>
    <col min="14574" max="14575" width="4.5" style="1" bestFit="1" customWidth="1"/>
    <col min="14576" max="14576" width="21.75" style="1" customWidth="1"/>
    <col min="14577" max="14577" width="11.375" style="1" bestFit="1" customWidth="1"/>
    <col min="14578" max="14578" width="47.25" style="1" bestFit="1" customWidth="1"/>
    <col min="14579" max="14579" width="12.25" style="1" bestFit="1" customWidth="1"/>
    <col min="14580" max="14580" width="17.25" style="1" bestFit="1" customWidth="1"/>
    <col min="14581" max="14581" width="4.875" style="1" bestFit="1" customWidth="1"/>
    <col min="14582" max="14582" width="6.75" style="1" bestFit="1" customWidth="1"/>
    <col min="14583" max="14583" width="15.5" style="1" bestFit="1" customWidth="1"/>
    <col min="14584" max="14584" width="5" style="1" bestFit="1" customWidth="1"/>
    <col min="14585" max="14587" width="4.5" style="1" bestFit="1" customWidth="1"/>
    <col min="14588" max="14588" width="31.375" style="1" bestFit="1" customWidth="1"/>
    <col min="14589" max="14589" width="7.25" style="1" customWidth="1"/>
    <col min="14590" max="14829" width="20.625" style="1"/>
    <col min="14830" max="14831" width="4.5" style="1" bestFit="1" customWidth="1"/>
    <col min="14832" max="14832" width="21.75" style="1" customWidth="1"/>
    <col min="14833" max="14833" width="11.375" style="1" bestFit="1" customWidth="1"/>
    <col min="14834" max="14834" width="47.25" style="1" bestFit="1" customWidth="1"/>
    <col min="14835" max="14835" width="12.25" style="1" bestFit="1" customWidth="1"/>
    <col min="14836" max="14836" width="17.25" style="1" bestFit="1" customWidth="1"/>
    <col min="14837" max="14837" width="4.875" style="1" bestFit="1" customWidth="1"/>
    <col min="14838" max="14838" width="6.75" style="1" bestFit="1" customWidth="1"/>
    <col min="14839" max="14839" width="15.5" style="1" bestFit="1" customWidth="1"/>
    <col min="14840" max="14840" width="5" style="1" bestFit="1" customWidth="1"/>
    <col min="14841" max="14843" width="4.5" style="1" bestFit="1" customWidth="1"/>
    <col min="14844" max="14844" width="31.375" style="1" bestFit="1" customWidth="1"/>
    <col min="14845" max="14845" width="7.25" style="1" customWidth="1"/>
    <col min="14846" max="15085" width="20.625" style="1"/>
    <col min="15086" max="15087" width="4.5" style="1" bestFit="1" customWidth="1"/>
    <col min="15088" max="15088" width="21.75" style="1" customWidth="1"/>
    <col min="15089" max="15089" width="11.375" style="1" bestFit="1" customWidth="1"/>
    <col min="15090" max="15090" width="47.25" style="1" bestFit="1" customWidth="1"/>
    <col min="15091" max="15091" width="12.25" style="1" bestFit="1" customWidth="1"/>
    <col min="15092" max="15092" width="17.25" style="1" bestFit="1" customWidth="1"/>
    <col min="15093" max="15093" width="4.875" style="1" bestFit="1" customWidth="1"/>
    <col min="15094" max="15094" width="6.75" style="1" bestFit="1" customWidth="1"/>
    <col min="15095" max="15095" width="15.5" style="1" bestFit="1" customWidth="1"/>
    <col min="15096" max="15096" width="5" style="1" bestFit="1" customWidth="1"/>
    <col min="15097" max="15099" width="4.5" style="1" bestFit="1" customWidth="1"/>
    <col min="15100" max="15100" width="31.375" style="1" bestFit="1" customWidth="1"/>
    <col min="15101" max="15101" width="7.25" style="1" customWidth="1"/>
    <col min="15102" max="15341" width="20.625" style="1"/>
    <col min="15342" max="15343" width="4.5" style="1" bestFit="1" customWidth="1"/>
    <col min="15344" max="15344" width="21.75" style="1" customWidth="1"/>
    <col min="15345" max="15345" width="11.375" style="1" bestFit="1" customWidth="1"/>
    <col min="15346" max="15346" width="47.25" style="1" bestFit="1" customWidth="1"/>
    <col min="15347" max="15347" width="12.25" style="1" bestFit="1" customWidth="1"/>
    <col min="15348" max="15348" width="17.25" style="1" bestFit="1" customWidth="1"/>
    <col min="15349" max="15349" width="4.875" style="1" bestFit="1" customWidth="1"/>
    <col min="15350" max="15350" width="6.75" style="1" bestFit="1" customWidth="1"/>
    <col min="15351" max="15351" width="15.5" style="1" bestFit="1" customWidth="1"/>
    <col min="15352" max="15352" width="5" style="1" bestFit="1" customWidth="1"/>
    <col min="15353" max="15355" width="4.5" style="1" bestFit="1" customWidth="1"/>
    <col min="15356" max="15356" width="31.375" style="1" bestFit="1" customWidth="1"/>
    <col min="15357" max="15357" width="7.25" style="1" customWidth="1"/>
    <col min="15358" max="15597" width="20.625" style="1"/>
    <col min="15598" max="15599" width="4.5" style="1" bestFit="1" customWidth="1"/>
    <col min="15600" max="15600" width="21.75" style="1" customWidth="1"/>
    <col min="15601" max="15601" width="11.375" style="1" bestFit="1" customWidth="1"/>
    <col min="15602" max="15602" width="47.25" style="1" bestFit="1" customWidth="1"/>
    <col min="15603" max="15603" width="12.25" style="1" bestFit="1" customWidth="1"/>
    <col min="15604" max="15604" width="17.25" style="1" bestFit="1" customWidth="1"/>
    <col min="15605" max="15605" width="4.875" style="1" bestFit="1" customWidth="1"/>
    <col min="15606" max="15606" width="6.75" style="1" bestFit="1" customWidth="1"/>
    <col min="15607" max="15607" width="15.5" style="1" bestFit="1" customWidth="1"/>
    <col min="15608" max="15608" width="5" style="1" bestFit="1" customWidth="1"/>
    <col min="15609" max="15611" width="4.5" style="1" bestFit="1" customWidth="1"/>
    <col min="15612" max="15612" width="31.375" style="1" bestFit="1" customWidth="1"/>
    <col min="15613" max="15613" width="7.25" style="1" customWidth="1"/>
    <col min="15614" max="15853" width="20.625" style="1"/>
    <col min="15854" max="15855" width="4.5" style="1" bestFit="1" customWidth="1"/>
    <col min="15856" max="15856" width="21.75" style="1" customWidth="1"/>
    <col min="15857" max="15857" width="11.375" style="1" bestFit="1" customWidth="1"/>
    <col min="15858" max="15858" width="47.25" style="1" bestFit="1" customWidth="1"/>
    <col min="15859" max="15859" width="12.25" style="1" bestFit="1" customWidth="1"/>
    <col min="15860" max="15860" width="17.25" style="1" bestFit="1" customWidth="1"/>
    <col min="15861" max="15861" width="4.875" style="1" bestFit="1" customWidth="1"/>
    <col min="15862" max="15862" width="6.75" style="1" bestFit="1" customWidth="1"/>
    <col min="15863" max="15863" width="15.5" style="1" bestFit="1" customWidth="1"/>
    <col min="15864" max="15864" width="5" style="1" bestFit="1" customWidth="1"/>
    <col min="15865" max="15867" width="4.5" style="1" bestFit="1" customWidth="1"/>
    <col min="15868" max="15868" width="31.375" style="1" bestFit="1" customWidth="1"/>
    <col min="15869" max="15869" width="7.25" style="1" customWidth="1"/>
    <col min="15870" max="16109" width="20.625" style="1"/>
    <col min="16110" max="16111" width="4.5" style="1" bestFit="1" customWidth="1"/>
    <col min="16112" max="16112" width="21.75" style="1" customWidth="1"/>
    <col min="16113" max="16113" width="11.375" style="1" bestFit="1" customWidth="1"/>
    <col min="16114" max="16114" width="47.25" style="1" bestFit="1" customWidth="1"/>
    <col min="16115" max="16115" width="12.25" style="1" bestFit="1" customWidth="1"/>
    <col min="16116" max="16116" width="17.25" style="1" bestFit="1" customWidth="1"/>
    <col min="16117" max="16117" width="4.875" style="1" bestFit="1" customWidth="1"/>
    <col min="16118" max="16118" width="6.75" style="1" bestFit="1" customWidth="1"/>
    <col min="16119" max="16119" width="15.5" style="1" bestFit="1" customWidth="1"/>
    <col min="16120" max="16120" width="5" style="1" bestFit="1" customWidth="1"/>
    <col min="16121" max="16123" width="4.5" style="1" bestFit="1" customWidth="1"/>
    <col min="16124" max="16124" width="31.375" style="1" bestFit="1" customWidth="1"/>
    <col min="16125" max="16125" width="7.25" style="1" customWidth="1"/>
    <col min="16126" max="16384" width="20.625" style="1"/>
  </cols>
  <sheetData>
    <row r="1" spans="1:7" ht="35.25" customHeight="1" x14ac:dyDescent="0.15">
      <c r="A1" s="28" t="s">
        <v>223</v>
      </c>
      <c r="B1" s="28"/>
      <c r="C1" s="28"/>
      <c r="D1" s="28"/>
      <c r="E1" s="28"/>
      <c r="F1" s="28"/>
      <c r="G1" s="28"/>
    </row>
    <row r="2" spans="1:7" s="8" customFormat="1" ht="17.25" customHeight="1" x14ac:dyDescent="0.1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4" t="s">
        <v>5</v>
      </c>
      <c r="G2" s="7" t="s">
        <v>6</v>
      </c>
    </row>
    <row r="3" spans="1:7" ht="25.5" customHeight="1" x14ac:dyDescent="0.15">
      <c r="A3" s="9">
        <v>1</v>
      </c>
      <c r="B3" s="10" t="s">
        <v>7</v>
      </c>
      <c r="C3" s="10" t="s">
        <v>8</v>
      </c>
      <c r="D3" s="11" t="s">
        <v>9</v>
      </c>
      <c r="E3" s="3" t="s">
        <v>10</v>
      </c>
      <c r="F3" s="7" t="s">
        <v>11</v>
      </c>
      <c r="G3" s="3"/>
    </row>
    <row r="4" spans="1:7" ht="65.25" x14ac:dyDescent="0.15">
      <c r="A4" s="9">
        <v>2</v>
      </c>
      <c r="B4" s="10" t="s">
        <v>7</v>
      </c>
      <c r="C4" s="10" t="s">
        <v>12</v>
      </c>
      <c r="D4" s="12">
        <f>33</f>
        <v>33</v>
      </c>
      <c r="E4" s="3" t="s">
        <v>10</v>
      </c>
      <c r="F4" s="13" t="s">
        <v>13</v>
      </c>
      <c r="G4" s="3"/>
    </row>
    <row r="5" spans="1:7" ht="51.75" x14ac:dyDescent="0.15">
      <c r="A5" s="9">
        <v>3</v>
      </c>
      <c r="B5" s="10" t="s">
        <v>7</v>
      </c>
      <c r="C5" s="14" t="s">
        <v>14</v>
      </c>
      <c r="D5" s="12">
        <f>38</f>
        <v>38</v>
      </c>
      <c r="E5" s="3" t="s">
        <v>10</v>
      </c>
      <c r="F5" s="10" t="s">
        <v>15</v>
      </c>
      <c r="G5" s="3"/>
    </row>
    <row r="6" spans="1:7" ht="66" x14ac:dyDescent="0.15">
      <c r="A6" s="9">
        <v>4</v>
      </c>
      <c r="B6" s="10" t="s">
        <v>7</v>
      </c>
      <c r="C6" s="10" t="s">
        <v>16</v>
      </c>
      <c r="D6" s="12">
        <f>50</f>
        <v>50</v>
      </c>
      <c r="E6" s="3" t="s">
        <v>10</v>
      </c>
      <c r="F6" s="10" t="s">
        <v>17</v>
      </c>
      <c r="G6" s="3"/>
    </row>
    <row r="7" spans="1:7" ht="38.25" x14ac:dyDescent="0.15">
      <c r="A7" s="9">
        <v>5</v>
      </c>
      <c r="B7" s="10" t="s">
        <v>7</v>
      </c>
      <c r="C7" s="10" t="s">
        <v>18</v>
      </c>
      <c r="D7" s="12">
        <f>55</f>
        <v>55</v>
      </c>
      <c r="E7" s="3" t="s">
        <v>10</v>
      </c>
      <c r="F7" s="10" t="s">
        <v>19</v>
      </c>
      <c r="G7" s="3"/>
    </row>
    <row r="8" spans="1:7" ht="25.5" x14ac:dyDescent="0.15">
      <c r="A8" s="9">
        <v>6</v>
      </c>
      <c r="B8" s="10" t="s">
        <v>7</v>
      </c>
      <c r="C8" s="10" t="s">
        <v>20</v>
      </c>
      <c r="D8" s="11" t="s">
        <v>21</v>
      </c>
      <c r="E8" s="4" t="s">
        <v>22</v>
      </c>
      <c r="F8" s="10" t="s">
        <v>23</v>
      </c>
      <c r="G8" s="3"/>
    </row>
    <row r="9" spans="1:7" ht="24" customHeight="1" x14ac:dyDescent="0.15">
      <c r="A9" s="9">
        <v>7</v>
      </c>
      <c r="B9" s="10" t="s">
        <v>7</v>
      </c>
      <c r="C9" s="10" t="s">
        <v>24</v>
      </c>
      <c r="D9" s="12">
        <f>39</f>
        <v>39</v>
      </c>
      <c r="E9" s="4" t="s">
        <v>22</v>
      </c>
      <c r="F9" s="15" t="s">
        <v>25</v>
      </c>
      <c r="G9" s="3"/>
    </row>
    <row r="10" spans="1:7" ht="27" x14ac:dyDescent="0.15">
      <c r="A10" s="9">
        <v>8</v>
      </c>
      <c r="B10" s="10" t="s">
        <v>7</v>
      </c>
      <c r="C10" s="14" t="s">
        <v>26</v>
      </c>
      <c r="D10" s="12">
        <f>40</f>
        <v>40</v>
      </c>
      <c r="E10" s="4" t="s">
        <v>22</v>
      </c>
      <c r="F10" s="16" t="s">
        <v>27</v>
      </c>
      <c r="G10" s="3"/>
    </row>
    <row r="11" spans="1:7" ht="26.25" x14ac:dyDescent="0.15">
      <c r="A11" s="9">
        <v>9</v>
      </c>
      <c r="B11" s="10" t="s">
        <v>7</v>
      </c>
      <c r="C11" s="10" t="s">
        <v>28</v>
      </c>
      <c r="D11" s="12">
        <f>33</f>
        <v>33</v>
      </c>
      <c r="E11" s="4" t="s">
        <v>22</v>
      </c>
      <c r="F11" s="10" t="s">
        <v>29</v>
      </c>
      <c r="G11" s="3"/>
    </row>
    <row r="12" spans="1:7" ht="53.25" x14ac:dyDescent="0.15">
      <c r="A12" s="9">
        <v>15</v>
      </c>
      <c r="B12" s="10" t="s">
        <v>30</v>
      </c>
      <c r="C12" s="10" t="s">
        <v>31</v>
      </c>
      <c r="D12" s="12">
        <f>58</f>
        <v>58</v>
      </c>
      <c r="E12" s="3" t="s">
        <v>10</v>
      </c>
      <c r="F12" s="10" t="s">
        <v>32</v>
      </c>
      <c r="G12" s="3"/>
    </row>
    <row r="13" spans="1:7" ht="76.5" x14ac:dyDescent="0.15">
      <c r="A13" s="9">
        <v>16</v>
      </c>
      <c r="B13" s="10" t="s">
        <v>30</v>
      </c>
      <c r="C13" s="10" t="s">
        <v>33</v>
      </c>
      <c r="D13" s="11" t="s">
        <v>34</v>
      </c>
      <c r="E13" s="3" t="s">
        <v>10</v>
      </c>
      <c r="F13" s="10" t="s">
        <v>35</v>
      </c>
      <c r="G13" s="3"/>
    </row>
    <row r="14" spans="1:7" ht="54" x14ac:dyDescent="0.15">
      <c r="A14" s="9">
        <v>17</v>
      </c>
      <c r="B14" s="10" t="s">
        <v>30</v>
      </c>
      <c r="C14" s="10" t="s">
        <v>36</v>
      </c>
      <c r="D14" s="12">
        <f>55</f>
        <v>55</v>
      </c>
      <c r="E14" s="3" t="s">
        <v>10</v>
      </c>
      <c r="F14" s="16" t="s">
        <v>37</v>
      </c>
      <c r="G14" s="3"/>
    </row>
    <row r="15" spans="1:7" ht="64.5" x14ac:dyDescent="0.15">
      <c r="A15" s="9">
        <v>18</v>
      </c>
      <c r="B15" s="10" t="s">
        <v>30</v>
      </c>
      <c r="C15" s="10" t="s">
        <v>38</v>
      </c>
      <c r="D15" s="11" t="s">
        <v>39</v>
      </c>
      <c r="E15" s="3" t="s">
        <v>10</v>
      </c>
      <c r="F15" s="10" t="s">
        <v>40</v>
      </c>
      <c r="G15" s="3"/>
    </row>
    <row r="16" spans="1:7" ht="64.5" x14ac:dyDescent="0.15">
      <c r="A16" s="9">
        <v>19</v>
      </c>
      <c r="B16" s="10" t="s">
        <v>30</v>
      </c>
      <c r="C16" s="10" t="s">
        <v>41</v>
      </c>
      <c r="D16" s="11" t="s">
        <v>42</v>
      </c>
      <c r="E16" s="3" t="s">
        <v>10</v>
      </c>
      <c r="F16" s="10" t="s">
        <v>43</v>
      </c>
      <c r="G16" s="3"/>
    </row>
    <row r="17" spans="1:7" ht="53.25" x14ac:dyDescent="0.15">
      <c r="A17" s="9">
        <v>20</v>
      </c>
      <c r="B17" s="10" t="s">
        <v>30</v>
      </c>
      <c r="C17" s="10" t="s">
        <v>44</v>
      </c>
      <c r="D17" s="11" t="s">
        <v>45</v>
      </c>
      <c r="E17" s="3" t="s">
        <v>10</v>
      </c>
      <c r="F17" s="10" t="s">
        <v>46</v>
      </c>
      <c r="G17" s="3"/>
    </row>
    <row r="18" spans="1:7" ht="64.5" x14ac:dyDescent="0.15">
      <c r="A18" s="9">
        <v>21</v>
      </c>
      <c r="B18" s="10" t="s">
        <v>30</v>
      </c>
      <c r="C18" s="10" t="s">
        <v>47</v>
      </c>
      <c r="D18" s="11" t="s">
        <v>48</v>
      </c>
      <c r="E18" s="3" t="s">
        <v>10</v>
      </c>
      <c r="F18" s="10" t="s">
        <v>49</v>
      </c>
      <c r="G18" s="3"/>
    </row>
    <row r="19" spans="1:7" s="8" customFormat="1" ht="65.25" x14ac:dyDescent="0.15">
      <c r="A19" s="9">
        <v>22</v>
      </c>
      <c r="B19" s="10" t="s">
        <v>30</v>
      </c>
      <c r="C19" s="10" t="s">
        <v>50</v>
      </c>
      <c r="D19" s="12">
        <f>18</f>
        <v>18</v>
      </c>
      <c r="E19" s="3" t="s">
        <v>51</v>
      </c>
      <c r="F19" s="13" t="s">
        <v>52</v>
      </c>
      <c r="G19" s="10"/>
    </row>
    <row r="20" spans="1:7" s="8" customFormat="1" ht="65.25" x14ac:dyDescent="0.15">
      <c r="A20" s="9">
        <v>23</v>
      </c>
      <c r="B20" s="10" t="s">
        <v>30</v>
      </c>
      <c r="C20" s="10" t="s">
        <v>53</v>
      </c>
      <c r="D20" s="11" t="s">
        <v>54</v>
      </c>
      <c r="E20" s="3" t="s">
        <v>10</v>
      </c>
      <c r="F20" s="13" t="s">
        <v>55</v>
      </c>
      <c r="G20" s="10"/>
    </row>
    <row r="21" spans="1:7" s="8" customFormat="1" ht="52.5" x14ac:dyDescent="0.15">
      <c r="A21" s="9">
        <v>24</v>
      </c>
      <c r="B21" s="10" t="s">
        <v>30</v>
      </c>
      <c r="C21" s="10" t="s">
        <v>56</v>
      </c>
      <c r="D21" s="12">
        <v>147</v>
      </c>
      <c r="E21" s="3" t="s">
        <v>10</v>
      </c>
      <c r="F21" s="10" t="s">
        <v>57</v>
      </c>
      <c r="G21" s="10"/>
    </row>
    <row r="22" spans="1:7" ht="54" x14ac:dyDescent="0.15">
      <c r="A22" s="9">
        <v>10</v>
      </c>
      <c r="B22" s="10" t="s">
        <v>30</v>
      </c>
      <c r="C22" s="10" t="s">
        <v>58</v>
      </c>
      <c r="D22" s="11" t="s">
        <v>59</v>
      </c>
      <c r="E22" s="3" t="s">
        <v>60</v>
      </c>
      <c r="F22" s="10" t="s">
        <v>224</v>
      </c>
      <c r="G22" s="3"/>
    </row>
    <row r="23" spans="1:7" ht="66" x14ac:dyDescent="0.15">
      <c r="A23" s="9">
        <v>11</v>
      </c>
      <c r="B23" s="10" t="s">
        <v>30</v>
      </c>
      <c r="C23" s="10" t="s">
        <v>61</v>
      </c>
      <c r="D23" s="11" t="s">
        <v>62</v>
      </c>
      <c r="E23" s="3"/>
      <c r="F23" s="13" t="s">
        <v>63</v>
      </c>
      <c r="G23" s="3"/>
    </row>
    <row r="24" spans="1:7" ht="91.5" x14ac:dyDescent="0.15">
      <c r="A24" s="9">
        <v>12</v>
      </c>
      <c r="B24" s="10" t="s">
        <v>30</v>
      </c>
      <c r="C24" s="10" t="s">
        <v>64</v>
      </c>
      <c r="D24" s="11" t="s">
        <v>65</v>
      </c>
      <c r="E24" s="3" t="s">
        <v>66</v>
      </c>
      <c r="F24" s="10" t="s">
        <v>67</v>
      </c>
      <c r="G24" s="3"/>
    </row>
    <row r="25" spans="1:7" ht="52.5" x14ac:dyDescent="0.15">
      <c r="A25" s="9">
        <v>13</v>
      </c>
      <c r="B25" s="10" t="s">
        <v>30</v>
      </c>
      <c r="C25" s="10" t="s">
        <v>68</v>
      </c>
      <c r="D25" s="11" t="s">
        <v>69</v>
      </c>
      <c r="E25" s="3" t="s">
        <v>66</v>
      </c>
      <c r="F25" s="10" t="s">
        <v>70</v>
      </c>
      <c r="G25" s="3"/>
    </row>
    <row r="26" spans="1:7" ht="39" x14ac:dyDescent="0.15">
      <c r="A26" s="9">
        <v>14</v>
      </c>
      <c r="B26" s="10" t="s">
        <v>30</v>
      </c>
      <c r="C26" s="10" t="s">
        <v>71</v>
      </c>
      <c r="D26" s="12">
        <v>35</v>
      </c>
      <c r="E26" s="3" t="s">
        <v>66</v>
      </c>
      <c r="F26" s="13" t="s">
        <v>72</v>
      </c>
      <c r="G26" s="3"/>
    </row>
    <row r="27" spans="1:7" s="8" customFormat="1" ht="26.25" x14ac:dyDescent="0.15">
      <c r="A27" s="9">
        <v>25</v>
      </c>
      <c r="B27" s="10" t="s">
        <v>30</v>
      </c>
      <c r="C27" s="10" t="s">
        <v>73</v>
      </c>
      <c r="D27" s="12">
        <f>40</f>
        <v>40</v>
      </c>
      <c r="E27" s="4" t="s">
        <v>22</v>
      </c>
      <c r="F27" s="10" t="s">
        <v>74</v>
      </c>
      <c r="G27" s="10"/>
    </row>
    <row r="28" spans="1:7" s="8" customFormat="1" ht="25.5" x14ac:dyDescent="0.15">
      <c r="A28" s="9">
        <v>26</v>
      </c>
      <c r="B28" s="10" t="s">
        <v>30</v>
      </c>
      <c r="C28" s="10" t="s">
        <v>75</v>
      </c>
      <c r="D28" s="11" t="s">
        <v>76</v>
      </c>
      <c r="E28" s="4" t="s">
        <v>22</v>
      </c>
      <c r="F28" s="10" t="s">
        <v>77</v>
      </c>
      <c r="G28" s="10"/>
    </row>
    <row r="29" spans="1:7" s="8" customFormat="1" ht="25.5" x14ac:dyDescent="0.15">
      <c r="A29" s="9">
        <v>27</v>
      </c>
      <c r="B29" s="10" t="s">
        <v>30</v>
      </c>
      <c r="C29" s="10" t="s">
        <v>78</v>
      </c>
      <c r="D29" s="12">
        <f>44</f>
        <v>44</v>
      </c>
      <c r="E29" s="4" t="s">
        <v>22</v>
      </c>
      <c r="F29" s="10" t="s">
        <v>77</v>
      </c>
      <c r="G29" s="10"/>
    </row>
    <row r="30" spans="1:7" s="8" customFormat="1" ht="24" x14ac:dyDescent="0.15">
      <c r="A30" s="9">
        <v>28</v>
      </c>
      <c r="B30" s="10" t="s">
        <v>30</v>
      </c>
      <c r="C30" s="10" t="s">
        <v>79</v>
      </c>
      <c r="D30" s="12">
        <f>48</f>
        <v>48</v>
      </c>
      <c r="E30" s="4" t="s">
        <v>22</v>
      </c>
      <c r="F30" s="13" t="s">
        <v>80</v>
      </c>
      <c r="G30" s="10"/>
    </row>
    <row r="31" spans="1:7" s="8" customFormat="1" ht="40.5" x14ac:dyDescent="0.15">
      <c r="A31" s="9">
        <v>29</v>
      </c>
      <c r="B31" s="10" t="s">
        <v>30</v>
      </c>
      <c r="C31" s="10" t="s">
        <v>81</v>
      </c>
      <c r="D31" s="11" t="s">
        <v>82</v>
      </c>
      <c r="E31" s="17" t="s">
        <v>83</v>
      </c>
      <c r="F31" s="16" t="s">
        <v>84</v>
      </c>
      <c r="G31" s="10"/>
    </row>
    <row r="32" spans="1:7" s="8" customFormat="1" ht="36" x14ac:dyDescent="0.15">
      <c r="A32" s="9">
        <v>30</v>
      </c>
      <c r="B32" s="10" t="s">
        <v>30</v>
      </c>
      <c r="C32" s="10" t="s">
        <v>85</v>
      </c>
      <c r="D32" s="11" t="s">
        <v>86</v>
      </c>
      <c r="E32" s="4" t="s">
        <v>87</v>
      </c>
      <c r="F32" s="10" t="s">
        <v>88</v>
      </c>
      <c r="G32" s="10"/>
    </row>
    <row r="33" spans="1:7" s="8" customFormat="1" ht="36" x14ac:dyDescent="0.15">
      <c r="A33" s="9">
        <v>31</v>
      </c>
      <c r="B33" s="10" t="s">
        <v>30</v>
      </c>
      <c r="C33" s="10" t="s">
        <v>89</v>
      </c>
      <c r="D33" s="11" t="s">
        <v>90</v>
      </c>
      <c r="E33" s="4" t="s">
        <v>91</v>
      </c>
      <c r="F33" s="10" t="s">
        <v>88</v>
      </c>
      <c r="G33" s="10"/>
    </row>
    <row r="34" spans="1:7" s="8" customFormat="1" ht="25.5" x14ac:dyDescent="0.15">
      <c r="A34" s="9">
        <v>32</v>
      </c>
      <c r="B34" s="10" t="s">
        <v>30</v>
      </c>
      <c r="C34" s="10" t="s">
        <v>92</v>
      </c>
      <c r="D34" s="12">
        <f>46</f>
        <v>46</v>
      </c>
      <c r="E34" s="4" t="s">
        <v>22</v>
      </c>
      <c r="F34" s="10" t="s">
        <v>88</v>
      </c>
      <c r="G34" s="10"/>
    </row>
    <row r="35" spans="1:7" s="8" customFormat="1" ht="36" x14ac:dyDescent="0.15">
      <c r="A35" s="9">
        <v>33</v>
      </c>
      <c r="B35" s="10" t="s">
        <v>30</v>
      </c>
      <c r="C35" s="10" t="s">
        <v>93</v>
      </c>
      <c r="D35" s="11" t="s">
        <v>94</v>
      </c>
      <c r="E35" s="4" t="s">
        <v>95</v>
      </c>
      <c r="F35" s="10" t="s">
        <v>96</v>
      </c>
      <c r="G35" s="10"/>
    </row>
    <row r="36" spans="1:7" s="8" customFormat="1" ht="39" x14ac:dyDescent="0.15">
      <c r="A36" s="9">
        <v>34</v>
      </c>
      <c r="B36" s="10" t="s">
        <v>30</v>
      </c>
      <c r="C36" s="10" t="s">
        <v>97</v>
      </c>
      <c r="D36" s="11" t="s">
        <v>98</v>
      </c>
      <c r="E36" s="4" t="s">
        <v>99</v>
      </c>
      <c r="F36" s="10" t="s">
        <v>100</v>
      </c>
      <c r="G36" s="10"/>
    </row>
    <row r="37" spans="1:7" s="8" customFormat="1" ht="39" x14ac:dyDescent="0.15">
      <c r="A37" s="9">
        <v>35</v>
      </c>
      <c r="B37" s="10" t="s">
        <v>30</v>
      </c>
      <c r="C37" s="10" t="s">
        <v>101</v>
      </c>
      <c r="D37" s="11" t="s">
        <v>102</v>
      </c>
      <c r="E37" s="4" t="s">
        <v>22</v>
      </c>
      <c r="F37" s="10" t="s">
        <v>100</v>
      </c>
      <c r="G37" s="10"/>
    </row>
    <row r="38" spans="1:7" s="8" customFormat="1" ht="39" x14ac:dyDescent="0.15">
      <c r="A38" s="9">
        <v>36</v>
      </c>
      <c r="B38" s="10" t="s">
        <v>30</v>
      </c>
      <c r="C38" s="10" t="s">
        <v>103</v>
      </c>
      <c r="D38" s="11" t="s">
        <v>104</v>
      </c>
      <c r="E38" s="4" t="s">
        <v>22</v>
      </c>
      <c r="F38" s="10" t="s">
        <v>100</v>
      </c>
      <c r="G38" s="10"/>
    </row>
    <row r="39" spans="1:7" s="8" customFormat="1" ht="51.75" x14ac:dyDescent="0.15">
      <c r="A39" s="9">
        <v>37</v>
      </c>
      <c r="B39" s="10" t="s">
        <v>30</v>
      </c>
      <c r="C39" s="10" t="s">
        <v>105</v>
      </c>
      <c r="D39" s="11" t="s">
        <v>106</v>
      </c>
      <c r="E39" s="4" t="s">
        <v>22</v>
      </c>
      <c r="F39" s="10" t="s">
        <v>107</v>
      </c>
      <c r="G39" s="10"/>
    </row>
    <row r="40" spans="1:7" s="8" customFormat="1" ht="24" x14ac:dyDescent="0.15">
      <c r="A40" s="9">
        <v>38</v>
      </c>
      <c r="B40" s="10" t="s">
        <v>30</v>
      </c>
      <c r="C40" s="10" t="s">
        <v>108</v>
      </c>
      <c r="D40" s="12">
        <f>32</f>
        <v>32</v>
      </c>
      <c r="E40" s="4" t="s">
        <v>22</v>
      </c>
      <c r="F40" s="10" t="s">
        <v>109</v>
      </c>
      <c r="G40" s="10"/>
    </row>
    <row r="41" spans="1:7" s="8" customFormat="1" ht="25.5" x14ac:dyDescent="0.15">
      <c r="A41" s="9">
        <v>39</v>
      </c>
      <c r="B41" s="10" t="s">
        <v>30</v>
      </c>
      <c r="C41" s="10" t="s">
        <v>110</v>
      </c>
      <c r="D41" s="11" t="s">
        <v>111</v>
      </c>
      <c r="E41" s="4" t="s">
        <v>22</v>
      </c>
      <c r="F41" s="13" t="s">
        <v>112</v>
      </c>
      <c r="G41" s="10"/>
    </row>
    <row r="42" spans="1:7" s="8" customFormat="1" ht="66" x14ac:dyDescent="0.15">
      <c r="A42" s="9">
        <v>40</v>
      </c>
      <c r="B42" s="10" t="s">
        <v>113</v>
      </c>
      <c r="C42" s="10" t="s">
        <v>114</v>
      </c>
      <c r="D42" s="12">
        <f>37</f>
        <v>37</v>
      </c>
      <c r="E42" s="3"/>
      <c r="F42" s="10" t="s">
        <v>115</v>
      </c>
      <c r="G42" s="10"/>
    </row>
    <row r="43" spans="1:7" s="8" customFormat="1" ht="26.25" x14ac:dyDescent="0.15">
      <c r="A43" s="9">
        <v>41</v>
      </c>
      <c r="B43" s="10" t="s">
        <v>113</v>
      </c>
      <c r="C43" s="10" t="s">
        <v>116</v>
      </c>
      <c r="D43" s="11" t="s">
        <v>117</v>
      </c>
      <c r="E43" s="3" t="s">
        <v>10</v>
      </c>
      <c r="F43" s="10" t="s">
        <v>118</v>
      </c>
      <c r="G43" s="10"/>
    </row>
    <row r="44" spans="1:7" s="8" customFormat="1" ht="65.25" x14ac:dyDescent="0.15">
      <c r="A44" s="9">
        <v>42</v>
      </c>
      <c r="B44" s="10" t="s">
        <v>113</v>
      </c>
      <c r="C44" s="10" t="s">
        <v>119</v>
      </c>
      <c r="D44" s="11" t="s">
        <v>120</v>
      </c>
      <c r="E44" s="3"/>
      <c r="F44" s="10" t="s">
        <v>121</v>
      </c>
      <c r="G44" s="10"/>
    </row>
    <row r="45" spans="1:7" s="8" customFormat="1" ht="13.5" x14ac:dyDescent="0.15">
      <c r="A45" s="9">
        <v>43</v>
      </c>
      <c r="B45" s="10" t="s">
        <v>113</v>
      </c>
      <c r="C45" s="10" t="s">
        <v>122</v>
      </c>
      <c r="D45" s="12">
        <f>2</f>
        <v>2</v>
      </c>
      <c r="E45" s="18" t="s">
        <v>123</v>
      </c>
      <c r="F45" s="10"/>
      <c r="G45" s="10"/>
    </row>
    <row r="46" spans="1:7" s="8" customFormat="1" ht="64.5" x14ac:dyDescent="0.15">
      <c r="A46" s="9">
        <v>44</v>
      </c>
      <c r="B46" s="10" t="s">
        <v>113</v>
      </c>
      <c r="C46" s="10" t="s">
        <v>124</v>
      </c>
      <c r="D46" s="12">
        <f>23</f>
        <v>23</v>
      </c>
      <c r="E46" s="18" t="s">
        <v>123</v>
      </c>
      <c r="F46" s="10" t="s">
        <v>125</v>
      </c>
      <c r="G46" s="10"/>
    </row>
    <row r="47" spans="1:7" s="8" customFormat="1" ht="52.5" x14ac:dyDescent="0.15">
      <c r="A47" s="9">
        <v>45</v>
      </c>
      <c r="B47" s="10" t="s">
        <v>113</v>
      </c>
      <c r="C47" s="10" t="s">
        <v>126</v>
      </c>
      <c r="D47" s="11" t="s">
        <v>127</v>
      </c>
      <c r="E47" s="4"/>
      <c r="F47" s="13" t="s">
        <v>128</v>
      </c>
      <c r="G47" s="10"/>
    </row>
    <row r="48" spans="1:7" s="8" customFormat="1" ht="38.25" x14ac:dyDescent="0.15">
      <c r="A48" s="9">
        <v>46</v>
      </c>
      <c r="B48" s="10" t="s">
        <v>113</v>
      </c>
      <c r="C48" s="10" t="s">
        <v>129</v>
      </c>
      <c r="D48" s="11" t="s">
        <v>130</v>
      </c>
      <c r="E48" s="4" t="s">
        <v>131</v>
      </c>
      <c r="F48" s="13" t="s">
        <v>132</v>
      </c>
      <c r="G48" s="10"/>
    </row>
    <row r="49" spans="1:7" s="8" customFormat="1" ht="38.25" x14ac:dyDescent="0.15">
      <c r="A49" s="9">
        <v>47</v>
      </c>
      <c r="B49" s="10" t="s">
        <v>113</v>
      </c>
      <c r="C49" s="10" t="s">
        <v>133</v>
      </c>
      <c r="D49" s="11" t="s">
        <v>134</v>
      </c>
      <c r="E49" s="4" t="s">
        <v>135</v>
      </c>
      <c r="F49" s="13" t="s">
        <v>132</v>
      </c>
      <c r="G49" s="10"/>
    </row>
    <row r="50" spans="1:7" s="8" customFormat="1" ht="25.5" x14ac:dyDescent="0.15">
      <c r="A50" s="9">
        <v>48</v>
      </c>
      <c r="B50" s="10" t="s">
        <v>113</v>
      </c>
      <c r="C50" s="10" t="s">
        <v>136</v>
      </c>
      <c r="D50" s="12">
        <f>31</f>
        <v>31</v>
      </c>
      <c r="E50" s="4" t="s">
        <v>22</v>
      </c>
      <c r="F50" s="13" t="s">
        <v>132</v>
      </c>
      <c r="G50" s="10"/>
    </row>
    <row r="51" spans="1:7" s="8" customFormat="1" ht="64.5" x14ac:dyDescent="0.15">
      <c r="A51" s="9">
        <v>49</v>
      </c>
      <c r="B51" s="10" t="s">
        <v>113</v>
      </c>
      <c r="C51" s="10" t="s">
        <v>137</v>
      </c>
      <c r="D51" s="12">
        <f>227</f>
        <v>227</v>
      </c>
      <c r="E51" s="4" t="s">
        <v>138</v>
      </c>
      <c r="F51" s="10" t="s">
        <v>139</v>
      </c>
      <c r="G51" s="10"/>
    </row>
    <row r="52" spans="1:7" s="8" customFormat="1" ht="24" x14ac:dyDescent="0.15">
      <c r="A52" s="9">
        <v>50</v>
      </c>
      <c r="B52" s="10" t="s">
        <v>113</v>
      </c>
      <c r="C52" s="10" t="s">
        <v>140</v>
      </c>
      <c r="D52" s="12">
        <f>115</f>
        <v>115</v>
      </c>
      <c r="E52" s="4" t="s">
        <v>22</v>
      </c>
      <c r="F52" s="10"/>
      <c r="G52" s="10"/>
    </row>
    <row r="53" spans="1:7" s="8" customFormat="1" ht="38.25" x14ac:dyDescent="0.15">
      <c r="A53" s="9">
        <v>51</v>
      </c>
      <c r="B53" s="10" t="s">
        <v>113</v>
      </c>
      <c r="C53" s="10" t="s">
        <v>141</v>
      </c>
      <c r="D53" s="12">
        <f>29</f>
        <v>29</v>
      </c>
      <c r="E53" s="4" t="s">
        <v>22</v>
      </c>
      <c r="F53" s="10" t="s">
        <v>142</v>
      </c>
      <c r="G53" s="10"/>
    </row>
    <row r="54" spans="1:7" s="8" customFormat="1" ht="24" x14ac:dyDescent="0.15">
      <c r="A54" s="9">
        <v>52</v>
      </c>
      <c r="B54" s="10" t="s">
        <v>113</v>
      </c>
      <c r="C54" s="10" t="s">
        <v>143</v>
      </c>
      <c r="D54" s="12">
        <f>48</f>
        <v>48</v>
      </c>
      <c r="E54" s="4" t="s">
        <v>22</v>
      </c>
      <c r="F54" s="19" t="s">
        <v>144</v>
      </c>
      <c r="G54" s="10"/>
    </row>
    <row r="55" spans="1:7" s="8" customFormat="1" x14ac:dyDescent="0.15">
      <c r="A55" s="9">
        <v>53</v>
      </c>
      <c r="B55" s="3" t="s">
        <v>145</v>
      </c>
      <c r="C55" s="13" t="s">
        <v>146</v>
      </c>
      <c r="D55" s="12">
        <f>43</f>
        <v>43</v>
      </c>
      <c r="E55" s="3" t="s">
        <v>66</v>
      </c>
      <c r="F55" s="20" t="s">
        <v>147</v>
      </c>
      <c r="G55" s="10"/>
    </row>
    <row r="56" spans="1:7" s="8" customFormat="1" ht="40.5" x14ac:dyDescent="0.15">
      <c r="A56" s="9">
        <v>54</v>
      </c>
      <c r="B56" s="3" t="s">
        <v>145</v>
      </c>
      <c r="C56" s="13" t="s">
        <v>148</v>
      </c>
      <c r="D56" s="21" t="s">
        <v>149</v>
      </c>
      <c r="E56" s="3" t="s">
        <v>66</v>
      </c>
      <c r="F56" s="16" t="s">
        <v>150</v>
      </c>
      <c r="G56" s="10"/>
    </row>
    <row r="57" spans="1:7" s="8" customFormat="1" ht="25.5" x14ac:dyDescent="0.15">
      <c r="A57" s="9">
        <v>55</v>
      </c>
      <c r="B57" s="3" t="s">
        <v>145</v>
      </c>
      <c r="C57" s="13" t="s">
        <v>151</v>
      </c>
      <c r="D57" s="21" t="s">
        <v>152</v>
      </c>
      <c r="E57" s="3" t="s">
        <v>51</v>
      </c>
      <c r="F57" s="13" t="s">
        <v>153</v>
      </c>
      <c r="G57" s="10"/>
    </row>
    <row r="58" spans="1:7" s="8" customFormat="1" ht="26.25" x14ac:dyDescent="0.15">
      <c r="A58" s="9">
        <v>56</v>
      </c>
      <c r="B58" s="3" t="s">
        <v>145</v>
      </c>
      <c r="C58" s="13" t="s">
        <v>154</v>
      </c>
      <c r="D58" s="12">
        <f>52</f>
        <v>52</v>
      </c>
      <c r="E58" s="3" t="s">
        <v>10</v>
      </c>
      <c r="F58" s="13"/>
      <c r="G58" s="10"/>
    </row>
    <row r="59" spans="1:7" s="8" customFormat="1" ht="26.25" x14ac:dyDescent="0.15">
      <c r="A59" s="9">
        <v>57</v>
      </c>
      <c r="B59" s="3" t="s">
        <v>145</v>
      </c>
      <c r="C59" s="13" t="s">
        <v>155</v>
      </c>
      <c r="D59" s="12">
        <f>26</f>
        <v>26</v>
      </c>
      <c r="E59" s="3" t="s">
        <v>10</v>
      </c>
      <c r="F59" s="13"/>
      <c r="G59" s="10"/>
    </row>
    <row r="60" spans="1:7" s="8" customFormat="1" ht="38.25" x14ac:dyDescent="0.15">
      <c r="A60" s="9">
        <v>58</v>
      </c>
      <c r="B60" s="3" t="s">
        <v>145</v>
      </c>
      <c r="C60" s="13" t="s">
        <v>156</v>
      </c>
      <c r="D60" s="12">
        <f>127</f>
        <v>127</v>
      </c>
      <c r="E60" s="3" t="s">
        <v>10</v>
      </c>
      <c r="F60" s="13" t="s">
        <v>157</v>
      </c>
      <c r="G60" s="10"/>
    </row>
    <row r="61" spans="1:7" s="8" customFormat="1" x14ac:dyDescent="0.15">
      <c r="A61" s="9">
        <v>59</v>
      </c>
      <c r="B61" s="3" t="s">
        <v>145</v>
      </c>
      <c r="C61" s="13" t="s">
        <v>158</v>
      </c>
      <c r="D61" s="12">
        <f>51</f>
        <v>51</v>
      </c>
      <c r="E61" s="3" t="s">
        <v>51</v>
      </c>
      <c r="F61" s="20" t="s">
        <v>159</v>
      </c>
      <c r="G61" s="10"/>
    </row>
    <row r="62" spans="1:7" s="8" customFormat="1" ht="39.75" x14ac:dyDescent="0.15">
      <c r="A62" s="9">
        <v>60</v>
      </c>
      <c r="B62" s="3" t="s">
        <v>145</v>
      </c>
      <c r="C62" s="13" t="s">
        <v>160</v>
      </c>
      <c r="D62" s="12">
        <f>106</f>
        <v>106</v>
      </c>
      <c r="E62" s="4" t="s">
        <v>22</v>
      </c>
      <c r="F62" s="13" t="s">
        <v>161</v>
      </c>
      <c r="G62" s="10"/>
    </row>
    <row r="63" spans="1:7" s="8" customFormat="1" ht="25.5" x14ac:dyDescent="0.15">
      <c r="A63" s="9">
        <v>61</v>
      </c>
      <c r="B63" s="3" t="s">
        <v>145</v>
      </c>
      <c r="C63" s="13" t="s">
        <v>162</v>
      </c>
      <c r="D63" s="12">
        <f>21</f>
        <v>21</v>
      </c>
      <c r="E63" s="4" t="s">
        <v>22</v>
      </c>
      <c r="F63" s="13" t="s">
        <v>163</v>
      </c>
      <c r="G63" s="10"/>
    </row>
    <row r="64" spans="1:7" s="8" customFormat="1" ht="39" x14ac:dyDescent="0.15">
      <c r="A64" s="9">
        <v>62</v>
      </c>
      <c r="B64" s="3" t="s">
        <v>145</v>
      </c>
      <c r="C64" s="13" t="s">
        <v>164</v>
      </c>
      <c r="D64" s="21" t="s">
        <v>165</v>
      </c>
      <c r="E64" s="4" t="s">
        <v>166</v>
      </c>
      <c r="F64" s="3" t="s">
        <v>167</v>
      </c>
      <c r="G64" s="10"/>
    </row>
    <row r="65" spans="1:7" s="8" customFormat="1" ht="25.5" x14ac:dyDescent="0.15">
      <c r="A65" s="9">
        <v>63</v>
      </c>
      <c r="B65" s="3" t="s">
        <v>145</v>
      </c>
      <c r="C65" s="13" t="s">
        <v>168</v>
      </c>
      <c r="D65" s="12">
        <f>35</f>
        <v>35</v>
      </c>
      <c r="E65" s="4" t="s">
        <v>22</v>
      </c>
      <c r="F65" s="13" t="s">
        <v>169</v>
      </c>
      <c r="G65" s="10"/>
    </row>
    <row r="66" spans="1:7" s="8" customFormat="1" ht="39.75" x14ac:dyDescent="0.15">
      <c r="A66" s="9">
        <v>64</v>
      </c>
      <c r="B66" s="3" t="s">
        <v>145</v>
      </c>
      <c r="C66" s="13" t="s">
        <v>170</v>
      </c>
      <c r="D66" s="12">
        <f>60</f>
        <v>60</v>
      </c>
      <c r="E66" s="4" t="s">
        <v>22</v>
      </c>
      <c r="F66" s="13" t="s">
        <v>171</v>
      </c>
      <c r="G66" s="10"/>
    </row>
    <row r="67" spans="1:7" s="8" customFormat="1" ht="51.75" x14ac:dyDescent="0.15">
      <c r="A67" s="9">
        <v>65</v>
      </c>
      <c r="B67" s="3" t="s">
        <v>172</v>
      </c>
      <c r="C67" s="22" t="s">
        <v>173</v>
      </c>
      <c r="D67" s="21" t="s">
        <v>174</v>
      </c>
      <c r="E67" s="3" t="s">
        <v>60</v>
      </c>
      <c r="F67" s="23" t="s">
        <v>175</v>
      </c>
      <c r="G67" s="10"/>
    </row>
    <row r="68" spans="1:7" s="8" customFormat="1" ht="39.75" x14ac:dyDescent="0.15">
      <c r="A68" s="9">
        <v>66</v>
      </c>
      <c r="B68" s="3" t="s">
        <v>172</v>
      </c>
      <c r="C68" s="3" t="s">
        <v>176</v>
      </c>
      <c r="D68" s="24" t="s">
        <v>177</v>
      </c>
      <c r="E68" s="3" t="s">
        <v>66</v>
      </c>
      <c r="F68" s="3" t="s">
        <v>178</v>
      </c>
      <c r="G68" s="10"/>
    </row>
    <row r="69" spans="1:7" s="8" customFormat="1" ht="39.75" x14ac:dyDescent="0.15">
      <c r="A69" s="9">
        <v>67</v>
      </c>
      <c r="B69" s="3" t="s">
        <v>172</v>
      </c>
      <c r="C69" s="3" t="s">
        <v>179</v>
      </c>
      <c r="D69" s="24" t="s">
        <v>180</v>
      </c>
      <c r="E69" s="3" t="s">
        <v>66</v>
      </c>
      <c r="F69" s="3" t="s">
        <v>181</v>
      </c>
      <c r="G69" s="10"/>
    </row>
    <row r="70" spans="1:7" s="8" customFormat="1" ht="38.25" x14ac:dyDescent="0.15">
      <c r="A70" s="9">
        <v>68</v>
      </c>
      <c r="B70" s="3" t="s">
        <v>172</v>
      </c>
      <c r="C70" s="3" t="s">
        <v>182</v>
      </c>
      <c r="D70" s="24" t="s">
        <v>183</v>
      </c>
      <c r="E70" s="3" t="s">
        <v>10</v>
      </c>
      <c r="F70" s="3" t="s">
        <v>184</v>
      </c>
      <c r="G70" s="10"/>
    </row>
    <row r="71" spans="1:7" s="8" customFormat="1" ht="39" x14ac:dyDescent="0.15">
      <c r="A71" s="9">
        <v>69</v>
      </c>
      <c r="B71" s="3" t="s">
        <v>172</v>
      </c>
      <c r="C71" s="22" t="s">
        <v>185</v>
      </c>
      <c r="D71" s="12">
        <v>52</v>
      </c>
      <c r="E71" s="3" t="s">
        <v>10</v>
      </c>
      <c r="F71" s="23" t="s">
        <v>186</v>
      </c>
      <c r="G71" s="10"/>
    </row>
    <row r="72" spans="1:7" s="8" customFormat="1" ht="54" x14ac:dyDescent="0.15">
      <c r="A72" s="9">
        <v>70</v>
      </c>
      <c r="B72" s="3" t="s">
        <v>172</v>
      </c>
      <c r="C72" s="3" t="s">
        <v>187</v>
      </c>
      <c r="D72" s="24" t="s">
        <v>188</v>
      </c>
      <c r="E72" s="3" t="s">
        <v>10</v>
      </c>
      <c r="F72" s="13" t="s">
        <v>189</v>
      </c>
      <c r="G72" s="10"/>
    </row>
    <row r="73" spans="1:7" s="8" customFormat="1" ht="26.25" x14ac:dyDescent="0.15">
      <c r="A73" s="9">
        <v>71</v>
      </c>
      <c r="B73" s="3" t="s">
        <v>172</v>
      </c>
      <c r="C73" s="3" t="s">
        <v>190</v>
      </c>
      <c r="D73" s="12">
        <f>28</f>
        <v>28</v>
      </c>
      <c r="E73" s="3" t="s">
        <v>10</v>
      </c>
      <c r="F73" s="3" t="s">
        <v>191</v>
      </c>
      <c r="G73" s="10"/>
    </row>
    <row r="74" spans="1:7" s="8" customFormat="1" ht="66.75" x14ac:dyDescent="0.15">
      <c r="A74" s="9">
        <v>72</v>
      </c>
      <c r="B74" s="3" t="s">
        <v>172</v>
      </c>
      <c r="C74" s="3" t="s">
        <v>192</v>
      </c>
      <c r="D74" s="12">
        <v>26</v>
      </c>
      <c r="E74" s="3" t="s">
        <v>10</v>
      </c>
      <c r="F74" s="13" t="s">
        <v>193</v>
      </c>
      <c r="G74" s="10"/>
    </row>
    <row r="75" spans="1:7" s="8" customFormat="1" ht="38.25" x14ac:dyDescent="0.15">
      <c r="A75" s="9">
        <v>73</v>
      </c>
      <c r="B75" s="3" t="s">
        <v>172</v>
      </c>
      <c r="C75" s="3" t="s">
        <v>194</v>
      </c>
      <c r="D75" s="12">
        <f>158</f>
        <v>158</v>
      </c>
      <c r="E75" s="4" t="s">
        <v>22</v>
      </c>
      <c r="F75" s="13" t="s">
        <v>195</v>
      </c>
      <c r="G75" s="10"/>
    </row>
    <row r="76" spans="1:7" s="8" customFormat="1" ht="36" x14ac:dyDescent="0.15">
      <c r="A76" s="9">
        <v>74</v>
      </c>
      <c r="B76" s="3" t="s">
        <v>172</v>
      </c>
      <c r="C76" s="3" t="s">
        <v>196</v>
      </c>
      <c r="D76" s="24" t="s">
        <v>197</v>
      </c>
      <c r="E76" s="4" t="s">
        <v>198</v>
      </c>
      <c r="F76" s="3" t="s">
        <v>199</v>
      </c>
      <c r="G76" s="10"/>
    </row>
    <row r="77" spans="1:7" s="8" customFormat="1" ht="39.75" x14ac:dyDescent="0.15">
      <c r="A77" s="9">
        <v>75</v>
      </c>
      <c r="B77" s="3" t="s">
        <v>172</v>
      </c>
      <c r="C77" s="3" t="s">
        <v>200</v>
      </c>
      <c r="D77" s="24" t="s">
        <v>201</v>
      </c>
      <c r="E77" s="4" t="s">
        <v>202</v>
      </c>
      <c r="F77" s="10" t="s">
        <v>203</v>
      </c>
      <c r="G77" s="10"/>
    </row>
    <row r="78" spans="1:7" s="8" customFormat="1" ht="26.25" x14ac:dyDescent="0.15">
      <c r="A78" s="9">
        <v>76</v>
      </c>
      <c r="B78" s="3" t="s">
        <v>172</v>
      </c>
      <c r="C78" s="3" t="s">
        <v>204</v>
      </c>
      <c r="D78" s="12">
        <f>31</f>
        <v>31</v>
      </c>
      <c r="E78" s="4" t="s">
        <v>22</v>
      </c>
      <c r="F78" s="3" t="s">
        <v>205</v>
      </c>
      <c r="G78" s="10"/>
    </row>
    <row r="79" spans="1:7" s="8" customFormat="1" ht="27" x14ac:dyDescent="0.15">
      <c r="A79" s="9">
        <v>77</v>
      </c>
      <c r="B79" s="3" t="s">
        <v>172</v>
      </c>
      <c r="C79" s="3" t="s">
        <v>206</v>
      </c>
      <c r="D79" s="12">
        <f>23</f>
        <v>23</v>
      </c>
      <c r="E79" s="4" t="s">
        <v>22</v>
      </c>
      <c r="F79" s="18" t="s">
        <v>207</v>
      </c>
      <c r="G79" s="10"/>
    </row>
    <row r="80" spans="1:7" s="8" customFormat="1" ht="26.25" x14ac:dyDescent="0.15">
      <c r="A80" s="9">
        <v>78</v>
      </c>
      <c r="B80" s="4" t="s">
        <v>208</v>
      </c>
      <c r="C80" s="3" t="s">
        <v>209</v>
      </c>
      <c r="D80" s="12">
        <f>14</f>
        <v>14</v>
      </c>
      <c r="E80" s="3" t="s">
        <v>10</v>
      </c>
      <c r="F80" s="3"/>
      <c r="G80" s="10"/>
    </row>
    <row r="81" spans="1:7" s="8" customFormat="1" ht="26.25" x14ac:dyDescent="0.15">
      <c r="A81" s="9">
        <v>79</v>
      </c>
      <c r="B81" s="4" t="s">
        <v>208</v>
      </c>
      <c r="C81" s="3" t="s">
        <v>210</v>
      </c>
      <c r="D81" s="24" t="s">
        <v>211</v>
      </c>
      <c r="E81" s="3" t="s">
        <v>10</v>
      </c>
      <c r="F81" s="3"/>
      <c r="G81" s="10"/>
    </row>
    <row r="82" spans="1:7" s="8" customFormat="1" ht="26.25" x14ac:dyDescent="0.15">
      <c r="A82" s="9">
        <v>80</v>
      </c>
      <c r="B82" s="4" t="s">
        <v>208</v>
      </c>
      <c r="C82" s="3" t="s">
        <v>212</v>
      </c>
      <c r="D82" s="24" t="s">
        <v>213</v>
      </c>
      <c r="E82" s="3" t="s">
        <v>10</v>
      </c>
      <c r="F82" s="3" t="s">
        <v>214</v>
      </c>
      <c r="G82" s="10"/>
    </row>
    <row r="83" spans="1:7" s="8" customFormat="1" ht="26.25" x14ac:dyDescent="0.15">
      <c r="A83" s="9">
        <v>81</v>
      </c>
      <c r="B83" s="4" t="s">
        <v>208</v>
      </c>
      <c r="C83" s="3" t="s">
        <v>215</v>
      </c>
      <c r="D83" s="24" t="s">
        <v>216</v>
      </c>
      <c r="E83" s="3" t="s">
        <v>10</v>
      </c>
      <c r="F83" s="3" t="s">
        <v>217</v>
      </c>
      <c r="G83" s="10"/>
    </row>
    <row r="84" spans="1:7" s="8" customFormat="1" ht="26.25" x14ac:dyDescent="0.15">
      <c r="A84" s="9">
        <v>82</v>
      </c>
      <c r="B84" s="4" t="s">
        <v>208</v>
      </c>
      <c r="C84" s="3" t="s">
        <v>218</v>
      </c>
      <c r="D84" s="12">
        <f>16</f>
        <v>16</v>
      </c>
      <c r="E84" s="3" t="s">
        <v>10</v>
      </c>
      <c r="F84" s="3"/>
      <c r="G84" s="10"/>
    </row>
    <row r="85" spans="1:7" s="8" customFormat="1" ht="37.5" x14ac:dyDescent="0.15">
      <c r="A85" s="9">
        <v>83</v>
      </c>
      <c r="B85" s="4" t="s">
        <v>219</v>
      </c>
      <c r="C85" s="3" t="s">
        <v>220</v>
      </c>
      <c r="D85" s="12">
        <f>222</f>
        <v>222</v>
      </c>
      <c r="E85" s="3" t="s">
        <v>221</v>
      </c>
      <c r="F85" s="3" t="s">
        <v>222</v>
      </c>
      <c r="G85" s="10"/>
    </row>
  </sheetData>
  <mergeCells count="1">
    <mergeCell ref="A1:G1"/>
  </mergeCells>
  <phoneticPr fontId="3" type="noConversion"/>
  <pageMargins left="0.59055118110236227" right="0.3937007874015748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发放</vt:lpstr>
      <vt:lpstr>发放!Print_Titles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dcterms:created xsi:type="dcterms:W3CDTF">2016-01-14T07:58:28Z</dcterms:created>
  <dcterms:modified xsi:type="dcterms:W3CDTF">2016-01-15T01:53:05Z</dcterms:modified>
</cp:coreProperties>
</file>