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发放-总" sheetId="1" r:id="rId1"/>
  </sheets>
  <definedNames>
    <definedName name="_xlnm._FilterDatabase" localSheetId="0" hidden="1">'发放-总'!$A$2:$F$86</definedName>
    <definedName name="_xlnm.Print_Titles" localSheetId="0">'发放-总'!$2:$2</definedName>
  </definedNames>
  <calcPr calcId="145621"/>
</workbook>
</file>

<file path=xl/calcChain.xml><?xml version="1.0" encoding="utf-8"?>
<calcChain xmlns="http://schemas.openxmlformats.org/spreadsheetml/2006/main">
  <c r="D86" i="1" l="1"/>
  <c r="D85" i="1"/>
  <c r="D81" i="1"/>
  <c r="D80" i="1"/>
  <c r="D79" i="1"/>
  <c r="D76" i="1"/>
  <c r="D74" i="1"/>
  <c r="D67" i="1"/>
  <c r="D66" i="1"/>
  <c r="D64" i="1"/>
  <c r="D63" i="1"/>
  <c r="D62" i="1"/>
  <c r="D61" i="1"/>
  <c r="D60" i="1"/>
  <c r="D59" i="1"/>
  <c r="D56" i="1"/>
  <c r="D55" i="1"/>
  <c r="D54" i="1"/>
  <c r="D53" i="1"/>
  <c r="D52" i="1"/>
  <c r="D51" i="1"/>
  <c r="D47" i="1"/>
  <c r="D46" i="1"/>
  <c r="D43" i="1"/>
  <c r="D41" i="1"/>
  <c r="D34" i="1"/>
  <c r="D30" i="1"/>
  <c r="D29" i="1"/>
  <c r="D27" i="1"/>
  <c r="D19" i="1"/>
  <c r="D14" i="1"/>
  <c r="D12" i="1"/>
  <c r="D11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<sst xmlns="http://schemas.openxmlformats.org/spreadsheetml/2006/main" count="410" uniqueCount="264">
  <si>
    <t>2015-2016第二学期必修课教材发放表</t>
    <phoneticPr fontId="3" type="noConversion"/>
  </si>
  <si>
    <r>
      <rPr>
        <sz val="10"/>
        <color theme="1"/>
        <rFont val="宋体"/>
        <family val="3"/>
        <charset val="134"/>
      </rPr>
      <t>序号</t>
    </r>
    <phoneticPr fontId="6" type="noConversion"/>
  </si>
  <si>
    <r>
      <rPr>
        <sz val="10"/>
        <color theme="1"/>
        <rFont val="宋体"/>
        <family val="3"/>
        <charset val="134"/>
      </rPr>
      <t>学院</t>
    </r>
    <phoneticPr fontId="6" type="noConversion"/>
  </si>
  <si>
    <t>班级</t>
    <phoneticPr fontId="3" type="noConversion"/>
  </si>
  <si>
    <t>发放数量</t>
    <phoneticPr fontId="3" type="noConversion"/>
  </si>
  <si>
    <t>基础课</t>
    <phoneticPr fontId="3" type="noConversion"/>
  </si>
  <si>
    <t>专业课</t>
    <phoneticPr fontId="3" type="noConversion"/>
  </si>
  <si>
    <t>选修课</t>
    <phoneticPr fontId="3" type="noConversion"/>
  </si>
  <si>
    <t>签字</t>
    <phoneticPr fontId="3" type="noConversion"/>
  </si>
  <si>
    <r>
      <rPr>
        <sz val="10"/>
        <color theme="1"/>
        <rFont val="宋体"/>
        <family val="3"/>
        <charset val="134"/>
      </rPr>
      <t>工程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</si>
  <si>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工程造价</t>
    </r>
    <r>
      <rPr>
        <sz val="10"/>
        <color theme="1"/>
        <rFont val="Times New Roman"/>
        <family val="1"/>
      </rPr>
      <t>1-6</t>
    </r>
    <phoneticPr fontId="6" type="noConversion"/>
  </si>
  <si>
    <t>43+38+45+43+43+47=259</t>
    <phoneticPr fontId="6" type="noConversion"/>
  </si>
  <si>
    <t>实用英语综合教程4—39.8
大学生创新与创业教程—36</t>
  </si>
  <si>
    <t>工程造价的控制与管理（540-1）—45</t>
    <phoneticPr fontId="6" type="noConversion"/>
  </si>
  <si>
    <r>
      <t>14</t>
    </r>
    <r>
      <rPr>
        <sz val="10"/>
        <color theme="1"/>
        <rFont val="宋体"/>
        <family val="3"/>
        <charset val="134"/>
      </rPr>
      <t>监理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</si>
  <si>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建筑工程测量（</t>
    </r>
    <r>
      <rPr>
        <sz val="10"/>
        <color theme="1"/>
        <rFont val="Times New Roman"/>
        <family val="1"/>
      </rPr>
      <t>541-1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39.8
</t>
    </r>
    <r>
      <rPr>
        <sz val="10"/>
        <color theme="1"/>
        <rFont val="宋体"/>
        <family val="3"/>
        <charset val="134"/>
      </rPr>
      <t>建筑工程计价与投资控制（</t>
    </r>
    <r>
      <rPr>
        <sz val="10"/>
        <color theme="1"/>
        <rFont val="Times New Roman"/>
        <family val="1"/>
      </rPr>
      <t>541-2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建筑工程信息管理（</t>
    </r>
    <r>
      <rPr>
        <b/>
        <i/>
        <u/>
        <sz val="10"/>
        <color theme="1"/>
        <rFont val="Times New Roman"/>
        <family val="1"/>
      </rPr>
      <t>541-3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22
</t>
    </r>
    <r>
      <rPr>
        <b/>
        <i/>
        <u/>
        <sz val="10"/>
        <color theme="1"/>
        <rFont val="宋体"/>
        <family val="3"/>
        <charset val="134"/>
      </rPr>
      <t>建筑工程质量与安全管理（</t>
    </r>
    <r>
      <rPr>
        <b/>
        <i/>
        <u/>
        <sz val="10"/>
        <color theme="1"/>
        <rFont val="Times New Roman"/>
        <family val="1"/>
      </rPr>
      <t>541-4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建筑施工组织与进度控制（</t>
    </r>
    <r>
      <rPr>
        <sz val="10"/>
        <color theme="1"/>
        <rFont val="Times New Roman"/>
        <family val="1"/>
      </rPr>
      <t>541-5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</si>
  <si>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建工（酒店工程）</t>
    </r>
  </si>
  <si>
    <r>
      <rPr>
        <sz val="10"/>
        <color theme="1"/>
        <rFont val="宋体"/>
        <family val="3"/>
        <charset val="134"/>
      </rPr>
      <t>电梯技术（</t>
    </r>
    <r>
      <rPr>
        <sz val="10"/>
        <color theme="1"/>
        <rFont val="Times New Roman"/>
        <family val="1"/>
      </rPr>
      <t>542-1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
</t>
    </r>
    <r>
      <rPr>
        <sz val="10"/>
        <color theme="1"/>
        <rFont val="宋体"/>
        <family val="3"/>
        <charset val="134"/>
      </rPr>
      <t>饭店工程管理（</t>
    </r>
    <r>
      <rPr>
        <sz val="10"/>
        <color theme="1"/>
        <rFont val="Times New Roman"/>
        <family val="1"/>
      </rPr>
      <t>542-2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19.3
</t>
    </r>
    <r>
      <rPr>
        <sz val="10"/>
        <color theme="1"/>
        <rFont val="宋体"/>
        <family val="3"/>
        <charset val="134"/>
      </rPr>
      <t>建筑弱电应用技术（</t>
    </r>
    <r>
      <rPr>
        <sz val="10"/>
        <color theme="1"/>
        <rFont val="Times New Roman"/>
        <family val="1"/>
      </rPr>
      <t>542-3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r>
      <rPr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空调工程施工与运行管理（</t>
    </r>
    <r>
      <rPr>
        <b/>
        <i/>
        <u/>
        <sz val="10"/>
        <color theme="1"/>
        <rFont val="Times New Roman"/>
        <family val="1"/>
      </rPr>
      <t>542-4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22.5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</si>
  <si>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建工</t>
    </r>
    <r>
      <rPr>
        <sz val="10"/>
        <color theme="1"/>
        <rFont val="Times New Roman"/>
        <family val="1"/>
      </rPr>
      <t>01</t>
    </r>
  </si>
  <si>
    <r>
      <rPr>
        <b/>
        <i/>
        <u/>
        <sz val="10"/>
        <color theme="1"/>
        <rFont val="Times New Roman"/>
        <family val="1"/>
      </rPr>
      <t xml:space="preserve">Autodesk Navisworks </t>
    </r>
    <r>
      <rPr>
        <b/>
        <i/>
        <u/>
        <sz val="10"/>
        <color theme="1"/>
        <rFont val="宋体"/>
        <family val="3"/>
        <charset val="134"/>
      </rPr>
      <t>实战应用思维课堂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543-1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—88
</t>
    </r>
    <r>
      <rPr>
        <b/>
        <i/>
        <u/>
        <sz val="10"/>
        <color theme="1"/>
        <rFont val="宋体"/>
        <family val="3"/>
        <charset val="134"/>
      </rPr>
      <t>工程造价控制（</t>
    </r>
    <r>
      <rPr>
        <b/>
        <i/>
        <u/>
        <sz val="10"/>
        <color theme="1"/>
        <rFont val="Times New Roman"/>
        <family val="1"/>
      </rPr>
      <t>543-2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建筑工程测量（</t>
    </r>
    <r>
      <rPr>
        <sz val="10"/>
        <color theme="1"/>
        <rFont val="Times New Roman"/>
        <family val="1"/>
      </rPr>
      <t>543-3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—39.8
</t>
    </r>
    <r>
      <rPr>
        <sz val="10"/>
        <color theme="1"/>
        <rFont val="宋体"/>
        <family val="3"/>
        <charset val="134"/>
      </rPr>
      <t>建筑工程项目管理（</t>
    </r>
    <r>
      <rPr>
        <sz val="10"/>
        <color theme="1"/>
        <rFont val="Times New Roman"/>
        <family val="1"/>
      </rPr>
      <t>543-4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建筑工程质量与安全管理（</t>
    </r>
    <r>
      <rPr>
        <b/>
        <i/>
        <u/>
        <sz val="10"/>
        <color theme="1"/>
        <rFont val="Times New Roman"/>
        <family val="1"/>
      </rPr>
      <t>543-5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</si>
  <si>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物业管理</t>
    </r>
    <r>
      <rPr>
        <sz val="10"/>
        <color theme="1"/>
        <rFont val="Times New Roman"/>
        <family val="1"/>
      </rPr>
      <t>1-2</t>
    </r>
  </si>
  <si>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544-1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公共关系学（</t>
    </r>
    <r>
      <rPr>
        <sz val="10"/>
        <color theme="1"/>
        <rFont val="Times New Roman"/>
        <family val="1"/>
      </rPr>
      <t>544-2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
</t>
    </r>
    <r>
      <rPr>
        <sz val="10"/>
        <color theme="1"/>
        <rFont val="宋体"/>
        <family val="3"/>
        <charset val="134"/>
      </rPr>
      <t>社区管理实务（</t>
    </r>
    <r>
      <rPr>
        <sz val="10"/>
        <color theme="1"/>
        <rFont val="Times New Roman"/>
        <family val="1"/>
      </rPr>
      <t>544-3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</si>
  <si>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工程造价</t>
    </r>
    <r>
      <rPr>
        <sz val="10"/>
        <color theme="1"/>
        <rFont val="Times New Roman"/>
        <family val="1"/>
      </rPr>
      <t>1-6</t>
    </r>
    <phoneticPr fontId="6" type="noConversion"/>
  </si>
  <si>
    <t>44+44+44+44+44+44
=264</t>
    <phoneticPr fontId="6" type="noConversion"/>
  </si>
  <si>
    <t>实用英语综合教程2—39.8
毛泽东思想和中国特色社会主义理论-20</t>
  </si>
  <si>
    <r>
      <rPr>
        <sz val="10"/>
        <color theme="1"/>
        <rFont val="宋体"/>
        <family val="3"/>
        <charset val="134"/>
      </rPr>
      <t>建筑施工技术（</t>
    </r>
    <r>
      <rPr>
        <sz val="10"/>
        <color theme="1"/>
        <rFont val="Times New Roman"/>
        <family val="1"/>
      </rPr>
      <t>550-1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45
</t>
    </r>
    <r>
      <rPr>
        <sz val="10"/>
        <color theme="1"/>
        <rFont val="宋体"/>
        <family val="3"/>
        <charset val="134"/>
      </rPr>
      <t>建筑设备安装与施工图识读（</t>
    </r>
    <r>
      <rPr>
        <sz val="10"/>
        <color theme="1"/>
        <rFont val="Times New Roman"/>
        <family val="1"/>
      </rPr>
      <t>550-2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</si>
  <si>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r>
      <t>A</t>
    </r>
    <r>
      <rPr>
        <sz val="10"/>
        <color theme="1"/>
        <rFont val="宋体"/>
        <family val="3"/>
        <charset val="134"/>
      </rPr>
      <t>：红楼梦（</t>
    </r>
    <r>
      <rPr>
        <sz val="10"/>
        <color theme="1"/>
        <rFont val="Times New Roman"/>
        <family val="1"/>
      </rPr>
      <t>19.9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-3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B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Times New Roman"/>
        <family val="1"/>
      </rPr>
      <t>Photoshop CS5</t>
    </r>
    <r>
      <rPr>
        <sz val="10"/>
        <color theme="1"/>
        <rFont val="宋体"/>
        <family val="3"/>
        <charset val="134"/>
      </rPr>
      <t>教程（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-8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C</t>
    </r>
    <r>
      <rPr>
        <sz val="10"/>
        <color theme="1"/>
        <rFont val="宋体"/>
        <family val="3"/>
        <charset val="134"/>
      </rPr>
      <t>：茶文化概论与茶艺（</t>
    </r>
    <r>
      <rPr>
        <sz val="10"/>
        <color theme="1"/>
        <rFont val="Times New Roman"/>
        <family val="1"/>
      </rPr>
      <t>28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-2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H</t>
    </r>
    <r>
      <rPr>
        <sz val="10"/>
        <color theme="1"/>
        <rFont val="宋体"/>
        <family val="3"/>
        <charset val="134"/>
      </rPr>
      <t>：标准韩国语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42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-18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N</t>
    </r>
    <r>
      <rPr>
        <sz val="10"/>
        <color theme="1"/>
        <rFont val="宋体"/>
        <family val="3"/>
        <charset val="134"/>
      </rPr>
      <t>：旅游文化（</t>
    </r>
    <r>
      <rPr>
        <sz val="10"/>
        <color theme="1"/>
        <rFont val="Times New Roman"/>
        <family val="1"/>
      </rPr>
      <t>33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-9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S</t>
    </r>
    <r>
      <rPr>
        <sz val="10"/>
        <color theme="1"/>
        <rFont val="宋体"/>
        <family val="3"/>
        <charset val="134"/>
      </rPr>
      <t>：孙子兵法（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-8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V</t>
    </r>
    <r>
      <rPr>
        <sz val="10"/>
        <color theme="1"/>
        <rFont val="宋体"/>
        <family val="3"/>
        <charset val="134"/>
      </rPr>
      <t>：职业规划与就业创业（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-4</t>
    </r>
    <r>
      <rPr>
        <sz val="10"/>
        <color theme="1"/>
        <rFont val="宋体"/>
        <family val="3"/>
        <charset val="134"/>
      </rPr>
      <t xml:space="preserve">册
</t>
    </r>
    <r>
      <rPr>
        <sz val="10"/>
        <color theme="1"/>
        <rFont val="Times New Roman"/>
        <family val="1"/>
      </rPr>
      <t>W</t>
    </r>
    <r>
      <rPr>
        <sz val="10"/>
        <color theme="1"/>
        <rFont val="宋体"/>
        <family val="3"/>
        <charset val="134"/>
      </rPr>
      <t>：纸上的味道（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元）</t>
    </r>
    <r>
      <rPr>
        <sz val="10"/>
        <color theme="1"/>
        <rFont val="Times New Roman"/>
        <family val="1"/>
      </rPr>
      <t>-47</t>
    </r>
    <r>
      <rPr>
        <sz val="10"/>
        <color theme="1"/>
        <rFont val="宋体"/>
        <family val="3"/>
        <charset val="134"/>
      </rPr>
      <t>册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</si>
  <si>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建工</t>
    </r>
    <r>
      <rPr>
        <sz val="10"/>
        <color theme="1"/>
        <rFont val="Times New Roman"/>
        <family val="1"/>
      </rPr>
      <t>01</t>
    </r>
    <phoneticPr fontId="3" type="noConversion"/>
  </si>
  <si>
    <t>建筑施工技术（551-1）—49</t>
  </si>
  <si>
    <t>B：Photoshop CS5教程（35元）-2册
H：标准韩国语1（42元）-4册
V：职业规划与就业创业（32元）-1册
W：纸上的味道（32元）-2册</t>
  </si>
  <si>
    <r>
      <t>15</t>
    </r>
    <r>
      <rPr>
        <sz val="10"/>
        <color theme="1"/>
        <rFont val="宋体"/>
        <family val="3"/>
        <charset val="134"/>
      </rPr>
      <t>建筑设备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</si>
  <si>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电工电子技术（下册）——电子技术（</t>
    </r>
    <r>
      <rPr>
        <b/>
        <i/>
        <u/>
        <sz val="10"/>
        <color theme="1"/>
        <rFont val="Times New Roman"/>
        <family val="1"/>
      </rPr>
      <t>552-1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25
</t>
    </r>
    <r>
      <rPr>
        <b/>
        <i/>
        <u/>
        <sz val="10"/>
        <color theme="1"/>
        <rFont val="宋体"/>
        <family val="3"/>
        <charset val="134"/>
      </rPr>
      <t>建筑设备工程</t>
    </r>
    <r>
      <rPr>
        <b/>
        <i/>
        <u/>
        <sz val="10"/>
        <color theme="1"/>
        <rFont val="Times New Roman"/>
        <family val="1"/>
      </rPr>
      <t>CAD</t>
    </r>
    <r>
      <rPr>
        <b/>
        <i/>
        <u/>
        <sz val="10"/>
        <color theme="1"/>
        <rFont val="宋体"/>
        <family val="3"/>
        <charset val="134"/>
      </rPr>
      <t>制图与识图（</t>
    </r>
    <r>
      <rPr>
        <b/>
        <i/>
        <u/>
        <sz val="10"/>
        <color theme="1"/>
        <rFont val="Times New Roman"/>
        <family val="1"/>
      </rPr>
      <t>552-2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39.9</t>
    </r>
    <phoneticPr fontId="6" type="noConversion"/>
  </si>
  <si>
    <t>B：Photoshop CS5教程（35元）-1册
C：茶文化概论与茶艺（28元）-2册
H：标准韩国语1（42元）-3册
N：旅游文化（33元）-1册
V：职业规划与就业创业（32元）-9册
W：纸上的味道（32元）-11册</t>
  </si>
  <si>
    <r>
      <t>15</t>
    </r>
    <r>
      <rPr>
        <sz val="10"/>
        <color theme="1"/>
        <rFont val="宋体"/>
        <family val="3"/>
        <charset val="134"/>
      </rPr>
      <t>物业管理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</si>
  <si>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房地产市场营销（</t>
    </r>
    <r>
      <rPr>
        <sz val="10"/>
        <color theme="1"/>
        <rFont val="Times New Roman"/>
        <family val="1"/>
      </rPr>
      <t>553-1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物业管理法规（</t>
    </r>
    <r>
      <rPr>
        <b/>
        <i/>
        <u/>
        <sz val="10"/>
        <color theme="1"/>
        <rFont val="Times New Roman"/>
        <family val="1"/>
      </rPr>
      <t>553-2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</t>
    </r>
    <phoneticPr fontId="3" type="noConversion"/>
  </si>
  <si>
    <t>H：标准韩国语1（42元）-6册
S：孙子兵法（32元）-2册
V：职业规划与就业创业（32元）-3册
W：纸上的味道（32元）-2册</t>
  </si>
  <si>
    <r>
      <rPr>
        <sz val="10"/>
        <color theme="1"/>
        <rFont val="宋体"/>
        <family val="3"/>
        <charset val="134"/>
      </rPr>
      <t>工商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</si>
  <si>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01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</si>
  <si>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国际贸易操作实训（</t>
    </r>
    <r>
      <rPr>
        <b/>
        <i/>
        <u/>
        <sz val="10"/>
        <color theme="1"/>
        <rFont val="Times New Roman"/>
        <family val="1"/>
      </rPr>
      <t>140-1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39
</t>
    </r>
    <r>
      <rPr>
        <b/>
        <i/>
        <u/>
        <sz val="10"/>
        <color theme="1"/>
        <rFont val="宋体"/>
        <family val="3"/>
        <charset val="134"/>
      </rPr>
      <t>世纪商务英语：函电与单证（</t>
    </r>
    <r>
      <rPr>
        <b/>
        <i/>
        <u/>
        <sz val="10"/>
        <color theme="1"/>
        <rFont val="Times New Roman"/>
        <family val="1"/>
      </rPr>
      <t>140-2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42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140-3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外贸会计（</t>
    </r>
    <r>
      <rPr>
        <sz val="10"/>
        <color theme="1"/>
        <rFont val="Times New Roman"/>
        <family val="1"/>
      </rPr>
      <t>140-4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—40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</si>
  <si>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1-3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D1</t>
    </r>
  </si>
  <si>
    <t>42+42+43+43
=170</t>
    <phoneticPr fontId="3" type="noConversion"/>
  </si>
  <si>
    <r>
      <rPr>
        <sz val="10"/>
        <color theme="1"/>
        <rFont val="宋体"/>
        <family val="3"/>
        <charset val="134"/>
      </rPr>
      <t>职业素质修炼（</t>
    </r>
    <r>
      <rPr>
        <sz val="10"/>
        <color theme="1"/>
        <rFont val="Times New Roman"/>
        <family val="1"/>
      </rPr>
      <t>141-5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D:43</t>
    </r>
    <r>
      <rPr>
        <sz val="10"/>
        <color theme="1"/>
        <rFont val="宋体"/>
        <family val="3"/>
        <charset val="134"/>
      </rPr>
      <t>本）
管理学原理与实务（</t>
    </r>
    <r>
      <rPr>
        <sz val="10"/>
        <color theme="1"/>
        <rFont val="Times New Roman"/>
        <family val="1"/>
      </rPr>
      <t>141-6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34.9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P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Times New Roman"/>
        <family val="1"/>
      </rPr>
      <t>127</t>
    </r>
    <r>
      <rPr>
        <sz val="10"/>
        <color theme="1"/>
        <rFont val="宋体"/>
        <family val="3"/>
        <charset val="134"/>
      </rPr>
      <t>本）
财务报表分析（</t>
    </r>
    <r>
      <rPr>
        <sz val="10"/>
        <color theme="1"/>
        <rFont val="Times New Roman"/>
        <family val="1"/>
      </rPr>
      <t>141-1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管理会计（</t>
    </r>
    <r>
      <rPr>
        <sz val="10"/>
        <color theme="1"/>
        <rFont val="Times New Roman"/>
        <family val="1"/>
      </rPr>
      <t>141-3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经济法（</t>
    </r>
    <r>
      <rPr>
        <sz val="10"/>
        <color theme="1"/>
        <rFont val="Times New Roman"/>
        <family val="1"/>
      </rPr>
      <t>141-4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</si>
  <si>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1</t>
    </r>
  </si>
  <si>
    <r>
      <rPr>
        <b/>
        <i/>
        <u/>
        <sz val="10"/>
        <color theme="1"/>
        <rFont val="宋体"/>
        <family val="3"/>
        <charset val="134"/>
      </rPr>
      <t>涉外秘书英语实训教程（</t>
    </r>
    <r>
      <rPr>
        <b/>
        <i/>
        <u/>
        <sz val="10"/>
        <color theme="1"/>
        <rFont val="Times New Roman"/>
        <family val="1"/>
      </rPr>
      <t>142-1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142-2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23.75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142-3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15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142-4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</si>
  <si>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会审</t>
    </r>
    <r>
      <rPr>
        <sz val="10"/>
        <color theme="1"/>
        <rFont val="Times New Roman"/>
        <family val="1"/>
      </rPr>
      <t>1-4</t>
    </r>
    <phoneticPr fontId="3" type="noConversion"/>
  </si>
  <si>
    <t>53+52+49+52
=206</t>
    <phoneticPr fontId="3" type="noConversion"/>
  </si>
  <si>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143-1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36.8</t>
    </r>
    <r>
      <rPr>
        <sz val="10"/>
        <color theme="1"/>
        <rFont val="宋体"/>
        <family val="3"/>
        <charset val="134"/>
      </rPr>
      <t xml:space="preserve">
财务报表编制与分析（</t>
    </r>
    <r>
      <rPr>
        <sz val="10"/>
        <color theme="1"/>
        <rFont val="Times New Roman"/>
        <family val="1"/>
      </rPr>
      <t>143-2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审计学理论与实务（</t>
    </r>
    <r>
      <rPr>
        <sz val="10"/>
        <color theme="1"/>
        <rFont val="Times New Roman"/>
        <family val="1"/>
      </rPr>
      <t>143-4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新编经济法实用教程（理论部分）（</t>
    </r>
    <r>
      <rPr>
        <b/>
        <i/>
        <u/>
        <sz val="10"/>
        <color theme="1"/>
        <rFont val="Times New Roman"/>
        <family val="1"/>
      </rPr>
      <t>143-5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</si>
  <si>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会审</t>
    </r>
    <r>
      <rPr>
        <sz val="10"/>
        <color theme="1"/>
        <rFont val="Times New Roman"/>
        <family val="1"/>
      </rPr>
      <t>5-9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D1-2</t>
    </r>
    <phoneticPr fontId="3" type="noConversion"/>
  </si>
  <si>
    <t>56+53+54+56+49+42+37
=347</t>
    <phoneticPr fontId="3" type="noConversion"/>
  </si>
  <si>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143-1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36.8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班无，</t>
    </r>
    <r>
      <rPr>
        <sz val="10"/>
        <color theme="1"/>
        <rFont val="Times New Roman"/>
        <family val="1"/>
      </rPr>
      <t>298</t>
    </r>
    <r>
      <rPr>
        <sz val="10"/>
        <color theme="1"/>
        <rFont val="宋体"/>
        <family val="3"/>
        <charset val="134"/>
      </rPr>
      <t>本）
财务报表编制与分析（</t>
    </r>
    <r>
      <rPr>
        <sz val="10"/>
        <color theme="1"/>
        <rFont val="Times New Roman"/>
        <family val="1"/>
      </rPr>
      <t>143-2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审计学理论与实务（</t>
    </r>
    <r>
      <rPr>
        <sz val="10"/>
        <color theme="1"/>
        <rFont val="Times New Roman"/>
        <family val="1"/>
      </rPr>
      <t>143-4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新编经济法实用教程（理论部分）（</t>
    </r>
    <r>
      <rPr>
        <b/>
        <i/>
        <u/>
        <sz val="10"/>
        <color theme="1"/>
        <rFont val="Times New Roman"/>
        <family val="1"/>
      </rPr>
      <t>143-5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</si>
  <si>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1-2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</t>
    </r>
  </si>
  <si>
    <t>34+38+18
=90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</si>
  <si>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保险原理与实务（</t>
    </r>
    <r>
      <rPr>
        <b/>
        <i/>
        <u/>
        <sz val="10"/>
        <color theme="1"/>
        <rFont val="Times New Roman"/>
        <family val="1"/>
      </rPr>
      <t>144-1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
</t>
    </r>
    <r>
      <rPr>
        <b/>
        <i/>
        <u/>
        <sz val="10"/>
        <color theme="1"/>
        <rFont val="宋体"/>
        <family val="3"/>
        <charset val="134"/>
      </rPr>
      <t>商务礼仪与实训（</t>
    </r>
    <r>
      <rPr>
        <b/>
        <i/>
        <u/>
        <sz val="10"/>
        <color theme="1"/>
        <rFont val="Times New Roman"/>
        <family val="1"/>
      </rPr>
      <t>144-2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25
</t>
    </r>
    <r>
      <rPr>
        <b/>
        <i/>
        <u/>
        <sz val="10"/>
        <color theme="1"/>
        <rFont val="宋体"/>
        <family val="3"/>
        <charset val="134"/>
      </rPr>
      <t>商业银行经营管理（</t>
    </r>
    <r>
      <rPr>
        <b/>
        <i/>
        <u/>
        <sz val="10"/>
        <color theme="1"/>
        <rFont val="Times New Roman"/>
        <family val="1"/>
      </rPr>
      <t>144-3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市场营销（</t>
    </r>
    <r>
      <rPr>
        <sz val="10"/>
        <color theme="1"/>
        <rFont val="Times New Roman"/>
        <family val="1"/>
      </rPr>
      <t>144-4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34.9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</si>
  <si>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连锁</t>
    </r>
    <r>
      <rPr>
        <sz val="10"/>
        <color theme="1"/>
        <rFont val="Times New Roman"/>
        <family val="1"/>
      </rPr>
      <t>1-2</t>
    </r>
  </si>
  <si>
    <t>28+29
=57</t>
    <phoneticPr fontId="3" type="noConversion"/>
  </si>
  <si>
    <r>
      <rPr>
        <sz val="10"/>
        <color theme="1"/>
        <rFont val="宋体"/>
        <family val="3"/>
        <charset val="134"/>
      </rPr>
      <t>电商理论与实务（</t>
    </r>
    <r>
      <rPr>
        <sz val="10"/>
        <color theme="1"/>
        <rFont val="Times New Roman"/>
        <family val="1"/>
      </rPr>
      <t>145-1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b/>
        <i/>
        <u/>
        <sz val="10"/>
        <color theme="1"/>
        <rFont val="宋体"/>
        <family val="3"/>
        <charset val="134"/>
      </rPr>
      <t>管理沟通实务（</t>
    </r>
    <r>
      <rPr>
        <b/>
        <i/>
        <u/>
        <sz val="10"/>
        <color theme="1"/>
        <rFont val="Times New Roman"/>
        <family val="1"/>
      </rPr>
      <t>145-2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连锁门店开发与设计（</t>
    </r>
    <r>
      <rPr>
        <sz val="10"/>
        <color theme="1"/>
        <rFont val="Times New Roman"/>
        <family val="1"/>
      </rPr>
      <t>145-3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连锁企业信息管理教程（</t>
    </r>
    <r>
      <rPr>
        <sz val="10"/>
        <color theme="1"/>
        <rFont val="Times New Roman"/>
        <family val="1"/>
      </rPr>
      <t>145-4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市场调查与预测（</t>
    </r>
    <r>
      <rPr>
        <sz val="10"/>
        <color theme="1"/>
        <rFont val="Times New Roman"/>
        <family val="1"/>
      </rPr>
      <t>145-5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25.9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</si>
  <si>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商英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</si>
  <si>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大学生创新与创业教程</t>
    </r>
    <r>
      <rPr>
        <sz val="10"/>
        <color theme="1"/>
        <rFont val="Times New Roman"/>
        <family val="1"/>
      </rPr>
      <t>—36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</si>
  <si>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r>
      <rPr>
        <sz val="10"/>
        <color theme="1"/>
        <rFont val="宋体"/>
        <family val="3"/>
        <charset val="134"/>
      </rPr>
      <t>涉外秘书英语实训教程（</t>
    </r>
    <r>
      <rPr>
        <sz val="10"/>
        <color theme="1"/>
        <rFont val="Times New Roman"/>
        <family val="1"/>
      </rPr>
      <t>146-1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—28
</t>
    </r>
    <r>
      <rPr>
        <sz val="10"/>
        <color theme="1"/>
        <rFont val="宋体"/>
        <family val="3"/>
        <charset val="134"/>
      </rPr>
      <t>外贸函电（</t>
    </r>
    <r>
      <rPr>
        <sz val="10"/>
        <color theme="1"/>
        <rFont val="Times New Roman"/>
        <family val="1"/>
      </rPr>
      <t>146-2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sz val="10"/>
        <color theme="1"/>
        <rFont val="宋体"/>
        <family val="3"/>
        <charset val="134"/>
      </rPr>
      <t>网上外贸实务（</t>
    </r>
    <r>
      <rPr>
        <sz val="10"/>
        <color theme="1"/>
        <rFont val="Times New Roman"/>
        <family val="1"/>
      </rPr>
      <t>146-3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新视野大学英语</t>
    </r>
    <r>
      <rPr>
        <b/>
        <i/>
        <u/>
        <sz val="10"/>
        <color theme="1"/>
        <rFont val="Times New Roman"/>
        <family val="1"/>
      </rPr>
      <t>-</t>
    </r>
    <r>
      <rPr>
        <b/>
        <i/>
        <u/>
        <sz val="10"/>
        <color theme="1"/>
        <rFont val="宋体"/>
        <family val="3"/>
        <charset val="134"/>
      </rPr>
      <t>读写教程</t>
    </r>
    <r>
      <rPr>
        <b/>
        <i/>
        <u/>
        <sz val="10"/>
        <color theme="1"/>
        <rFont val="Times New Roman"/>
        <family val="1"/>
      </rPr>
      <t xml:space="preserve">4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146-4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—35.9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146-5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—28.9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</si>
  <si>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1-3</t>
    </r>
    <phoneticPr fontId="6" type="noConversion"/>
  </si>
  <si>
    <t>35+39+32
=106</t>
    <phoneticPr fontId="6" type="noConversion"/>
  </si>
  <si>
    <r>
      <rPr>
        <sz val="10"/>
        <color theme="1"/>
        <rFont val="宋体"/>
        <family val="3"/>
        <charset val="134"/>
      </rPr>
      <t>第三方物流（</t>
    </r>
    <r>
      <rPr>
        <sz val="10"/>
        <color theme="1"/>
        <rFont val="Times New Roman"/>
        <family val="1"/>
      </rPr>
      <t>147-1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32.8
</t>
    </r>
    <r>
      <rPr>
        <sz val="10"/>
        <color theme="1"/>
        <rFont val="宋体"/>
        <family val="3"/>
        <charset val="134"/>
      </rPr>
      <t>国际贸易实务（</t>
    </r>
    <r>
      <rPr>
        <sz val="10"/>
        <color theme="1"/>
        <rFont val="Times New Roman"/>
        <family val="1"/>
      </rPr>
      <t>147-2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39.8
</t>
    </r>
    <r>
      <rPr>
        <b/>
        <i/>
        <u/>
        <sz val="10"/>
        <color theme="1"/>
        <rFont val="宋体"/>
        <family val="3"/>
        <charset val="134"/>
      </rPr>
      <t>市场营销学（</t>
    </r>
    <r>
      <rPr>
        <b/>
        <i/>
        <u/>
        <sz val="10"/>
        <color theme="1"/>
        <rFont val="Times New Roman"/>
        <family val="1"/>
      </rPr>
      <t>147-3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46.8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147-4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物流信息管理（</t>
    </r>
    <r>
      <rPr>
        <sz val="10"/>
        <color theme="1"/>
        <rFont val="Times New Roman"/>
        <family val="1"/>
      </rPr>
      <t>147-5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</si>
  <si>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营销</t>
    </r>
  </si>
  <si>
    <r>
      <rPr>
        <sz val="10"/>
        <color theme="1"/>
        <rFont val="宋体"/>
        <family val="3"/>
        <charset val="134"/>
      </rPr>
      <t>广告理论与策划实务（</t>
    </r>
    <r>
      <rPr>
        <sz val="10"/>
        <color theme="1"/>
        <rFont val="Times New Roman"/>
        <family val="1"/>
      </rPr>
      <t>148-1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
</t>
    </r>
    <r>
      <rPr>
        <sz val="10"/>
        <color theme="1"/>
        <rFont val="宋体"/>
        <family val="3"/>
        <charset val="134"/>
      </rPr>
      <t>网络营销实务（</t>
    </r>
    <r>
      <rPr>
        <sz val="10"/>
        <color theme="1"/>
        <rFont val="Times New Roman"/>
        <family val="1"/>
      </rPr>
      <t>148-2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消费心理学（</t>
    </r>
    <r>
      <rPr>
        <b/>
        <i/>
        <u/>
        <sz val="10"/>
        <color theme="1"/>
        <rFont val="Times New Roman"/>
        <family val="1"/>
      </rPr>
      <t>148-3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销售管理实务（</t>
    </r>
    <r>
      <rPr>
        <b/>
        <i/>
        <u/>
        <sz val="10"/>
        <color theme="1"/>
        <rFont val="Times New Roman"/>
        <family val="1"/>
      </rPr>
      <t>148-4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</si>
  <si>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W1-2</t>
    </r>
  </si>
  <si>
    <t>51+50
=101</t>
    <phoneticPr fontId="3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</si>
  <si>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</t>
    </r>
    <phoneticPr fontId="6" type="noConversion"/>
  </si>
  <si>
    <r>
      <rPr>
        <sz val="10"/>
        <color theme="1"/>
        <rFont val="宋体"/>
        <family val="3"/>
        <charset val="134"/>
      </rPr>
      <t>电子口岸实务（</t>
    </r>
    <r>
      <rPr>
        <sz val="10"/>
        <color theme="1"/>
        <rFont val="Times New Roman"/>
        <family val="1"/>
      </rPr>
      <t>120-1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36
</t>
    </r>
    <r>
      <rPr>
        <b/>
        <i/>
        <u/>
        <sz val="10"/>
        <color theme="1"/>
        <rFont val="宋体"/>
        <family val="3"/>
        <charset val="134"/>
      </rPr>
      <t>国际贸易操作实训（</t>
    </r>
    <r>
      <rPr>
        <b/>
        <i/>
        <u/>
        <sz val="10"/>
        <color theme="1"/>
        <rFont val="Times New Roman"/>
        <family val="1"/>
      </rPr>
      <t>120-2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39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120-3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新编报检实务（</t>
    </r>
    <r>
      <rPr>
        <b/>
        <i/>
        <u/>
        <sz val="10"/>
        <color theme="1"/>
        <rFont val="Times New Roman"/>
        <family val="1"/>
      </rPr>
      <t>120-4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26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</si>
  <si>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W1-2</t>
    </r>
  </si>
  <si>
    <t>36+47
=83</t>
    <phoneticPr fontId="3" type="noConversion"/>
  </si>
  <si>
    <r>
      <rPr>
        <sz val="10"/>
        <color theme="1"/>
        <rFont val="宋体"/>
        <family val="3"/>
        <charset val="134"/>
      </rPr>
      <t>电商概论（</t>
    </r>
    <r>
      <rPr>
        <sz val="10"/>
        <color theme="1"/>
        <rFont val="Times New Roman"/>
        <family val="1"/>
      </rPr>
      <t>121-1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—36
</t>
    </r>
    <r>
      <rPr>
        <b/>
        <i/>
        <u/>
        <sz val="10"/>
        <color theme="1"/>
        <rFont val="宋体"/>
        <family val="3"/>
        <charset val="134"/>
      </rPr>
      <t>涉外秘书英语实训教程（</t>
    </r>
    <r>
      <rPr>
        <b/>
        <i/>
        <u/>
        <sz val="10"/>
        <color theme="1"/>
        <rFont val="Times New Roman"/>
        <family val="1"/>
      </rPr>
      <t>121-2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网上外贸实务（</t>
    </r>
    <r>
      <rPr>
        <sz val="10"/>
        <color theme="1"/>
        <rFont val="Times New Roman"/>
        <family val="1"/>
      </rPr>
      <t>121-3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新视野大学英语读写教程</t>
    </r>
    <r>
      <rPr>
        <b/>
        <i/>
        <u/>
        <sz val="10"/>
        <color theme="1"/>
        <rFont val="Times New Roman"/>
        <family val="1"/>
      </rPr>
      <t>4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121-4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—31.9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121-5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—28.9</t>
    </r>
    <phoneticPr fontId="3" type="noConversion"/>
  </si>
  <si>
    <r>
      <t>12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W1-4</t>
    </r>
    <phoneticPr fontId="6" type="noConversion"/>
  </si>
  <si>
    <t>50+49+49+48
=196</t>
    <phoneticPr fontId="6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</si>
  <si>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</si>
  <si>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122-1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122-2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122-3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36.8
</t>
    </r>
    <r>
      <rPr>
        <sz val="10"/>
        <color theme="1"/>
        <rFont val="宋体"/>
        <family val="3"/>
        <charset val="134"/>
      </rPr>
      <t>会计综合模拟实训（</t>
    </r>
    <r>
      <rPr>
        <sz val="10"/>
        <color theme="1"/>
        <rFont val="Times New Roman"/>
        <family val="1"/>
      </rPr>
      <t>122-4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b/>
        <i/>
        <u/>
        <sz val="10"/>
        <color theme="1"/>
        <rFont val="宋体"/>
        <family val="3"/>
        <charset val="134"/>
      </rPr>
      <t>会计综合模拟实训专用账簿（</t>
    </r>
    <r>
      <rPr>
        <b/>
        <i/>
        <u/>
        <sz val="10"/>
        <color theme="1"/>
        <rFont val="Times New Roman"/>
        <family val="1"/>
      </rPr>
      <t>122-5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41
</t>
    </r>
    <r>
      <rPr>
        <b/>
        <i/>
        <u/>
        <sz val="10"/>
        <color theme="1"/>
        <rFont val="宋体"/>
        <family val="3"/>
        <charset val="134"/>
      </rPr>
      <t>新编税收实务（基础部分）（</t>
    </r>
    <r>
      <rPr>
        <b/>
        <i/>
        <u/>
        <sz val="10"/>
        <color theme="1"/>
        <rFont val="Times New Roman"/>
        <family val="1"/>
      </rPr>
      <t>122-6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122-7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</si>
  <si>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W1-3</t>
    </r>
  </si>
  <si>
    <t>44+43+44
=131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</si>
  <si>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保险原理与实务（</t>
    </r>
    <r>
      <rPr>
        <b/>
        <i/>
        <u/>
        <sz val="10"/>
        <color theme="1"/>
        <rFont val="Times New Roman"/>
        <family val="1"/>
      </rPr>
      <t>123-1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货币银行学（</t>
    </r>
    <r>
      <rPr>
        <sz val="10"/>
        <color theme="1"/>
        <rFont val="Times New Roman"/>
        <family val="1"/>
      </rPr>
      <t>123-2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经济学基础（</t>
    </r>
    <r>
      <rPr>
        <sz val="10"/>
        <color theme="1"/>
        <rFont val="Times New Roman"/>
        <family val="1"/>
      </rPr>
      <t>123-3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银行英语（学生用书）（</t>
    </r>
    <r>
      <rPr>
        <b/>
        <i/>
        <u/>
        <sz val="10"/>
        <color theme="1"/>
        <rFont val="Times New Roman"/>
        <family val="1"/>
      </rPr>
      <t>123-4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</si>
  <si>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W01</t>
    </r>
    <phoneticPr fontId="6" type="noConversion"/>
  </si>
  <si>
    <r>
      <rPr>
        <sz val="10"/>
        <color theme="1"/>
        <rFont val="宋体"/>
        <family val="3"/>
        <charset val="134"/>
      </rPr>
      <t>第三方物流（</t>
    </r>
    <r>
      <rPr>
        <sz val="10"/>
        <color theme="1"/>
        <rFont val="Times New Roman"/>
        <family val="1"/>
      </rPr>
      <t>124-1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32.8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124-2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物流信息管理（</t>
    </r>
    <r>
      <rPr>
        <sz val="10"/>
        <color theme="1"/>
        <rFont val="Times New Roman"/>
        <family val="1"/>
      </rPr>
      <t>124-3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</si>
  <si>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01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</si>
  <si>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进出口商品归类实务（</t>
    </r>
    <r>
      <rPr>
        <b/>
        <i/>
        <u/>
        <sz val="10"/>
        <color theme="1"/>
        <rFont val="Times New Roman"/>
        <family val="1"/>
      </rPr>
      <t>150-1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新编报关实务（</t>
    </r>
    <r>
      <rPr>
        <sz val="10"/>
        <color theme="1"/>
        <rFont val="Times New Roman"/>
        <family val="1"/>
      </rPr>
      <t>150-2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—38</t>
    </r>
    <phoneticPr fontId="6" type="noConversion"/>
  </si>
  <si>
    <t>B：Photoshop CS5教程（35元）-1册
E：管理学:原理、实务、案例、实训（36.5元）-40册
H：标准韩国语1（42元）-1册
N：旅游文化（33元）-6册
S：孙子兵法（32元）-3册
W：纸上的味道（32元）-3册</t>
  </si>
  <si>
    <r>
      <t>15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1-2</t>
    </r>
    <r>
      <rPr>
        <sz val="10"/>
        <rFont val="宋体"/>
        <family val="3"/>
        <charset val="134"/>
      </rPr>
      <t/>
    </r>
    <phoneticPr fontId="3" type="noConversion"/>
  </si>
  <si>
    <t>43+43
=86</t>
    <phoneticPr fontId="3" type="noConversion"/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</si>
  <si>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</t>
    </r>
    <phoneticPr fontId="6" type="noConversion"/>
  </si>
  <si>
    <t>A：红楼梦（19.9元）-1册
B：Photoshop CS5教程（35元）-11册
H：标准韩国语1（42元）-1册
N：旅游文化（33元）-8册
Q：连锁企业门店营运（32元）-79册
S：孙子兵法（32元）-8册
V：职业规划与就业创业（32元）-1册
W：纸上的味道（32元）-6册</t>
  </si>
  <si>
    <r>
      <t>15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D1</t>
    </r>
    <phoneticPr fontId="3" type="noConversion"/>
  </si>
  <si>
    <t>A：红楼梦（19.9元）-1册
H：标准韩国语1（42元）-5册
N：旅游文化（33元）-16册
Q：连锁企业门店营运（32元）-43册
V：职业规划与就业创业（32元）-1册
W：纸上的味道（32元）-1册</t>
  </si>
  <si>
    <r>
      <t>15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1</t>
    </r>
  </si>
  <si>
    <t>货币银行学（154-1）—29.8</t>
  </si>
  <si>
    <t>C：茶文化概论与茶艺（28元）-3册
G：国际贸易实务（39.8元）-42册
H：标准韩国语1（42元）-1册
N：旅游文化（33元）-1册
W：纸上的味道（32元）-10册</t>
  </si>
  <si>
    <r>
      <t>15</t>
    </r>
    <r>
      <rPr>
        <sz val="10"/>
        <color theme="1"/>
        <rFont val="宋体"/>
        <family val="3"/>
        <charset val="134"/>
      </rPr>
      <t>商英</t>
    </r>
    <r>
      <rPr>
        <sz val="10"/>
        <color theme="1"/>
        <rFont val="Times New Roman"/>
        <family val="1"/>
      </rPr>
      <t>1</t>
    </r>
  </si>
  <si>
    <t>31+28
=59</t>
    <phoneticPr fontId="3" type="noConversion"/>
  </si>
  <si>
    <t>毛泽东思想和中国特色社会主义理论-20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</si>
  <si>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国际货运代理实务（</t>
    </r>
    <r>
      <rPr>
        <b/>
        <i/>
        <u/>
        <sz val="10"/>
        <color theme="1"/>
        <rFont val="Times New Roman"/>
        <family val="1"/>
      </rPr>
      <t>156-1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—30
</t>
    </r>
    <r>
      <rPr>
        <b/>
        <i/>
        <u/>
        <sz val="10"/>
        <color theme="1"/>
        <rFont val="宋体"/>
        <family val="3"/>
        <charset val="134"/>
      </rPr>
      <t>新编剑桥商务英语（中级）学生用书（</t>
    </r>
    <r>
      <rPr>
        <b/>
        <i/>
        <u/>
        <sz val="10"/>
        <color theme="1"/>
        <rFont val="Times New Roman"/>
        <family val="1"/>
      </rPr>
      <t>156-2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—49
</t>
    </r>
    <r>
      <rPr>
        <b/>
        <i/>
        <u/>
        <sz val="10"/>
        <color theme="1"/>
        <rFont val="宋体"/>
        <family val="3"/>
        <charset val="134"/>
      </rPr>
      <t>新视野大学英语</t>
    </r>
    <r>
      <rPr>
        <b/>
        <i/>
        <u/>
        <sz val="10"/>
        <color theme="1"/>
        <rFont val="Times New Roman"/>
        <family val="1"/>
      </rPr>
      <t>-</t>
    </r>
    <r>
      <rPr>
        <b/>
        <i/>
        <u/>
        <sz val="10"/>
        <color theme="1"/>
        <rFont val="宋体"/>
        <family val="3"/>
        <charset val="134"/>
      </rPr>
      <t>读写教程</t>
    </r>
    <r>
      <rPr>
        <b/>
        <i/>
        <u/>
        <sz val="10"/>
        <color theme="1"/>
        <rFont val="Times New Roman"/>
        <family val="1"/>
      </rPr>
      <t xml:space="preserve"> 2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156-3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—35.9</t>
    </r>
    <phoneticPr fontId="3" type="noConversion"/>
  </si>
  <si>
    <t>A：红楼梦（19.9元）-2册
B：Photoshop CS5教程（35元）-2册
H：标准韩国语1（42元）-6册
N：旅游文化（33元）-1册
S：孙子兵法（32元）-3册
V：职业规划与就业创业（32元）-3册
W：纸上的味道（32元）-2册</t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</si>
  <si>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、D01</t>
    </r>
    <phoneticPr fontId="3" type="noConversion"/>
  </si>
  <si>
    <t>49+33
=82</t>
    <phoneticPr fontId="3" type="noConversion"/>
  </si>
  <si>
    <t>实用英语综合教程2—39.8（49册）
职通英语综合教程 2—39.8（D：33册）
毛泽东思想和中国特色社会主义理论-20</t>
  </si>
  <si>
    <r>
      <rPr>
        <sz val="10"/>
        <color theme="1"/>
        <rFont val="宋体"/>
        <family val="3"/>
        <charset val="134"/>
      </rPr>
      <t>市场调查与预测（</t>
    </r>
    <r>
      <rPr>
        <sz val="10"/>
        <color theme="1"/>
        <rFont val="Times New Roman"/>
        <family val="1"/>
      </rPr>
      <t>158-1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—32.9
</t>
    </r>
    <r>
      <rPr>
        <sz val="10"/>
        <color theme="1"/>
        <rFont val="宋体"/>
        <family val="3"/>
        <charset val="134"/>
      </rPr>
      <t>市场营销（</t>
    </r>
    <r>
      <rPr>
        <sz val="10"/>
        <color theme="1"/>
        <rFont val="Times New Roman"/>
        <family val="1"/>
      </rPr>
      <t>158-2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—34.9</t>
    </r>
    <phoneticPr fontId="6" type="noConversion"/>
  </si>
  <si>
    <t>A：红楼梦（19.9元）- 1册
B：Photoshop CS5教程（35元）- 13册
C：茶文化概论与茶艺（28元）- 7册
H：标准韩国语1（42元）- 3册
N：旅游文化（33元）- 2册
O：人力资源管理（34元）- 79册
S：孙子兵法（32元）- 3册
V：职业规划与就业创业（32元）- 4册
W：纸上的味道（32元）- 8册</t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</si>
  <si>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、D02</t>
    </r>
    <phoneticPr fontId="3" type="noConversion"/>
  </si>
  <si>
    <t>52+36
=88</t>
    <phoneticPr fontId="3" type="noConversion"/>
  </si>
  <si>
    <t>实用英语综合教程2—39.8（52册）
职通英语综合教程 2—39.8（D：36册）
毛泽东思想和中国特色社会主义理论-20</t>
  </si>
  <si>
    <t>A：红楼梦（19.9元）- 5册
B：Photoshop CS5教程（35元）- 6册
C：茶文化概论与茶艺（28元）- 1册
N：旅游文化（33元）- 8册
O：人力资源管理（34元）- 86册
S：孙子兵法（32元）- 9册
W：纸上的味道（32元）- 11册</t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</si>
  <si>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1</t>
    </r>
    <phoneticPr fontId="3" type="noConversion"/>
  </si>
  <si>
    <t>B：Photoshop CS5教程（35元）- 1册
C：茶文化概论与茶艺（28元）- 5册
H：标准韩国语1（42元）- 3册
N：旅游文化（33元）- 9册
O：人力资源管理（34元）- 43册
S：孙子兵法（32元）- 4册
V：职业规划与就业创业（32元）- 2册
W：纸上的味道（32元）- 12册</t>
  </si>
  <si>
    <r>
      <t>15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D</t>
    </r>
  </si>
  <si>
    <t>54+40
=94</t>
    <phoneticPr fontId="3" type="noConversion"/>
  </si>
  <si>
    <t>实用英语综合教程2—39.8（P：54册）
职通英语综合教程 2—39.8（D：40册）
毛泽东思想和中国特色社会主义理论-20</t>
  </si>
  <si>
    <t>经济学基础（152-1）—35</t>
  </si>
  <si>
    <t>B：Photoshop CS5教程（35元）-5册
C：茶文化概论与茶艺（28元）-4册
H：标准韩国语1（42元）-1册
N：旅游文化（33元）-7册
U：英语国家概况（29元）-90册
V：职业规划与就业创业（32元）-5册
W：纸上的味道（32元）-8册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</si>
  <si>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1-2+D1-2</t>
    </r>
    <phoneticPr fontId="6" type="noConversion"/>
  </si>
  <si>
    <t>47+43+34+33
=157</t>
    <phoneticPr fontId="6" type="noConversion"/>
  </si>
  <si>
    <t>实用英语综合教程2—39.8（P：90册）
职通英语综合教程 2—39.8（D：67册）
毛泽东思想和中国特色社会主义理论-20</t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</si>
  <si>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153-3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rFont val="宋体"/>
        <family val="3"/>
        <charset val="134"/>
      </rPr>
      <t/>
    </r>
    <phoneticPr fontId="6" type="noConversion"/>
  </si>
  <si>
    <t>A：红楼梦（19.9元）- 10册
B：Photoshop CS5教程（35元）- 13册
C：茶文化概论与茶艺（28元）- 13册
F：国际贸易（35元）- 38册
H：标准韩国语1（42元）- 11册
I：酒店管理概论（30元）- 65册
N：旅游文化（33元）- 9册
P：商品流通学（32元）- 48册
S：孙子兵法（32元）- 4册
W：纸上的味道（32元）- 4册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</si>
  <si>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3-4</t>
    </r>
    <phoneticPr fontId="6" type="noConversion"/>
  </si>
  <si>
    <t>46+45
=91</t>
    <phoneticPr fontId="6" type="noConversion"/>
  </si>
  <si>
    <t>A：红楼梦（19.9元）- 6册
B：Photoshop CS5教程（35元）- 3册
C：茶文化概论与茶艺（28元）- 5册
F：国际贸易（35元）- 9册
H：标准韩国语1（42元）- 6册
I：酒店管理概论（30元）- 4册
N：旅游文化（33元）- 14册
P：商品流通学（32元）- 69册
S：孙子兵法（32元）- 1册
W：纸上的味道（32元）- 7册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</si>
  <si>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5-7</t>
    </r>
    <phoneticPr fontId="6" type="noConversion"/>
  </si>
  <si>
    <t>48+44+47
=139</t>
    <phoneticPr fontId="6" type="noConversion"/>
  </si>
  <si>
    <t>A：红楼梦（19.9元）- 3册
B：Photoshop CS5教程（35元）- 3册
C：茶文化概论与茶艺（28元）- 7册
F：国际贸易（35元）- 39册
H：标准韩国语1（42元）- 13册
I：酒店管理概论（30元）- 50册
N：旅游文化（33元）- 25册
P：商品流通学（32元）- 36册
V：职业规划与就业创业（32元）- 2册
W：纸上的味道（32元）- 11册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</si>
  <si>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8-10</t>
    </r>
    <phoneticPr fontId="6" type="noConversion"/>
  </si>
  <si>
    <t>48+49+48
=145</t>
    <phoneticPr fontId="6" type="noConversion"/>
  </si>
  <si>
    <t>B：Photoshop CS5教程（35元）- 4册
C：茶文化概论与茶艺（28元）- 3册
F：国际贸易（35元）- 14册
H：标准韩国语1（42元）- 16册
I：酒店管理概论（30元）- 41册
N：旅游文化（33元）- 14册
P：商品流通学（32元）- 78册
S：孙子兵法（32元）- 2册
V：职业规划与就业创业（32元）- 1册
W：纸上的味道（32元）- 11册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</si>
  <si>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11-12</t>
    </r>
    <phoneticPr fontId="6" type="noConversion"/>
  </si>
  <si>
    <t>48+45
=93</t>
    <phoneticPr fontId="6" type="noConversion"/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</si>
  <si>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153-3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153-4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—36.8</t>
    </r>
    <r>
      <rPr>
        <sz val="10"/>
        <rFont val="宋体"/>
        <family val="3"/>
        <charset val="134"/>
      </rPr>
      <t/>
    </r>
    <phoneticPr fontId="6" type="noConversion"/>
  </si>
  <si>
    <t>A：红楼梦（19.9元）- 2册
B：Photoshop CS5教程（35元）- 10册
C：茶文化概论与茶艺（28元）- 1册
H：标准韩国语1（42元）- 4册
N：旅游文化（33元）- 4册
S：孙子兵法（32元）- 2册
V：职业规划与就业创业（32元）- 2册
W：纸上的味道（32元）- 3册</t>
  </si>
  <si>
    <r>
      <t>15</t>
    </r>
    <r>
      <rPr>
        <sz val="10"/>
        <color theme="1"/>
        <rFont val="宋体"/>
        <family val="3"/>
        <charset val="134"/>
      </rPr>
      <t>连锁</t>
    </r>
    <r>
      <rPr>
        <sz val="10"/>
        <color theme="1"/>
        <rFont val="Times New Roman"/>
        <family val="1"/>
      </rPr>
      <t>1</t>
    </r>
  </si>
  <si>
    <t>连锁门店营运管理（155-1）—36.8</t>
    <phoneticPr fontId="6" type="noConversion"/>
  </si>
  <si>
    <t>B：Photoshop CS5教程（35元）-1册
C：茶文化概论与茶艺（28元）-1册
H：标准韩国语1（42元）-4册
N：旅游文化（33元）-1册
S：孙子兵法（32元）-9册
T：统计学基础（26.5元）-31册
W：纸上的味道（32元）-2册</t>
  </si>
  <si>
    <r>
      <t>15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1-2</t>
    </r>
    <phoneticPr fontId="6" type="noConversion"/>
  </si>
  <si>
    <t>41+40
=81</t>
    <phoneticPr fontId="6" type="noConversion"/>
  </si>
  <si>
    <t>仓储作业管理（157-1）—38.9</t>
  </si>
  <si>
    <t>A：红楼梦（19.9元）-6册
B：Photoshop CS5教程（35元）-3册
C：茶文化概论与茶艺（28元）-1册
D：电子商务理论与实务（32元）-76册
N：旅游文化（33元）-6册
S：孙子兵法（32元）-4册
V：职业规划与就业创业（32元）-6册
W：纸上的味道（32元）-8册</t>
  </si>
  <si>
    <r>
      <rPr>
        <sz val="10"/>
        <color theme="1"/>
        <rFont val="宋体"/>
        <family val="3"/>
        <charset val="134"/>
      </rPr>
      <t>酒店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</si>
  <si>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W1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</si>
  <si>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导游才艺（</t>
    </r>
    <r>
      <rPr>
        <b/>
        <i/>
        <u/>
        <sz val="10"/>
        <color theme="1"/>
        <rFont val="Times New Roman"/>
        <family val="1"/>
      </rPr>
      <t>220-1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24
</t>
    </r>
    <r>
      <rPr>
        <b/>
        <i/>
        <u/>
        <sz val="10"/>
        <color theme="1"/>
        <rFont val="宋体"/>
        <family val="3"/>
        <charset val="134"/>
      </rPr>
      <t>旅行社财务总监实战手册（</t>
    </r>
    <r>
      <rPr>
        <b/>
        <i/>
        <u/>
        <sz val="10"/>
        <color theme="1"/>
        <rFont val="Times New Roman"/>
        <family val="1"/>
      </rPr>
      <t>220-2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旅行社经营管理实务与实训教程（</t>
    </r>
    <r>
      <rPr>
        <sz val="10"/>
        <color theme="1"/>
        <rFont val="Times New Roman"/>
        <family val="1"/>
      </rPr>
      <t>220-3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旅游市场营销（</t>
    </r>
    <r>
      <rPr>
        <sz val="10"/>
        <color theme="1"/>
        <rFont val="Times New Roman"/>
        <family val="1"/>
      </rPr>
      <t>220-4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36
</t>
    </r>
    <r>
      <rPr>
        <b/>
        <i/>
        <u/>
        <sz val="10"/>
        <color theme="1"/>
        <rFont val="宋体"/>
        <family val="3"/>
        <charset val="134"/>
      </rPr>
      <t>一看就会，搞定韩语旅行会话就靠这一本（</t>
    </r>
    <r>
      <rPr>
        <b/>
        <i/>
        <u/>
        <sz val="10"/>
        <color theme="1"/>
        <rFont val="Times New Roman"/>
        <family val="1"/>
      </rPr>
      <t>220-5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</si>
  <si>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会展</t>
    </r>
    <r>
      <rPr>
        <sz val="10"/>
        <color theme="1"/>
        <rFont val="Times New Roman"/>
        <family val="1"/>
      </rPr>
      <t>1-2</t>
    </r>
    <phoneticPr fontId="6" type="noConversion"/>
  </si>
  <si>
    <t>47+47
=94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</si>
  <si>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会展项目策划与管理（</t>
    </r>
    <r>
      <rPr>
        <b/>
        <i/>
        <u/>
        <sz val="10"/>
        <color theme="1"/>
        <rFont val="Times New Roman"/>
        <family val="1"/>
      </rPr>
      <t>240-1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会展策划（</t>
    </r>
    <r>
      <rPr>
        <sz val="10"/>
        <color theme="1"/>
        <rFont val="Times New Roman"/>
        <family val="1"/>
      </rPr>
      <t>240-2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16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</si>
  <si>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1-4.D1-2</t>
    </r>
  </si>
  <si>
    <t>29+38+37+38+34+27
=203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</si>
  <si>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旅行社财务总监实战手册（</t>
    </r>
    <r>
      <rPr>
        <b/>
        <i/>
        <u/>
        <sz val="10"/>
        <color theme="1"/>
        <rFont val="Times New Roman"/>
        <family val="1"/>
      </rPr>
      <t>241-1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旅行社经营管理实务与实训教程（</t>
    </r>
    <r>
      <rPr>
        <sz val="10"/>
        <color theme="1"/>
        <rFont val="Times New Roman"/>
        <family val="1"/>
      </rPr>
      <t>241-2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—29.8
</t>
    </r>
    <r>
      <rPr>
        <b/>
        <i/>
        <u/>
        <sz val="10"/>
        <color theme="1"/>
        <rFont val="宋体"/>
        <family val="3"/>
        <charset val="134"/>
      </rPr>
      <t>旅游经济学（</t>
    </r>
    <r>
      <rPr>
        <b/>
        <i/>
        <u/>
        <sz val="10"/>
        <color theme="1"/>
        <rFont val="Times New Roman"/>
        <family val="1"/>
      </rPr>
      <t>241-3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—33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旅游市场营销（</t>
    </r>
    <r>
      <rPr>
        <sz val="10"/>
        <color theme="1"/>
        <rFont val="Times New Roman"/>
        <family val="1"/>
      </rPr>
      <t>241-4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—36
</t>
    </r>
    <r>
      <rPr>
        <sz val="10"/>
        <color theme="1"/>
        <rFont val="宋体"/>
        <family val="3"/>
        <charset val="134"/>
      </rPr>
      <t>旅游跨文化交际（</t>
    </r>
    <r>
      <rPr>
        <sz val="10"/>
        <color theme="1"/>
        <rFont val="Times New Roman"/>
        <family val="1"/>
      </rPr>
      <t>241-6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—25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2-4</t>
    </r>
    <r>
      <rPr>
        <sz val="10"/>
        <color theme="1"/>
        <rFont val="宋体"/>
        <family val="3"/>
        <charset val="134"/>
      </rPr>
      <t>班：</t>
    </r>
    <r>
      <rPr>
        <sz val="10"/>
        <color theme="1"/>
        <rFont val="Times New Roman"/>
        <family val="1"/>
      </rPr>
      <t>113</t>
    </r>
    <r>
      <rPr>
        <sz val="10"/>
        <color theme="1"/>
        <rFont val="宋体"/>
        <family val="3"/>
        <charset val="134"/>
      </rPr>
      <t>本）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</si>
  <si>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日语</t>
    </r>
    <phoneticPr fontId="3" type="noConversion"/>
  </si>
  <si>
    <t>实用英语综合教程4—39.8</t>
  </si>
  <si>
    <r>
      <t>14</t>
    </r>
    <r>
      <rPr>
        <sz val="10"/>
        <color theme="1"/>
        <rFont val="宋体"/>
        <family val="3"/>
        <charset val="134"/>
      </rPr>
      <t>应用韩语</t>
    </r>
  </si>
  <si>
    <r>
      <rPr>
        <b/>
        <i/>
        <u/>
        <sz val="10"/>
        <color theme="1"/>
        <rFont val="宋体"/>
        <family val="3"/>
        <charset val="134"/>
      </rPr>
      <t>韩国语口语教程</t>
    </r>
    <r>
      <rPr>
        <b/>
        <i/>
        <u/>
        <sz val="10"/>
        <color theme="1"/>
        <rFont val="Times New Roman"/>
        <family val="1"/>
      </rPr>
      <t>(</t>
    </r>
    <r>
      <rPr>
        <b/>
        <i/>
        <u/>
        <sz val="10"/>
        <color theme="1"/>
        <rFont val="宋体"/>
        <family val="3"/>
        <charset val="134"/>
      </rPr>
      <t>中级</t>
    </r>
    <r>
      <rPr>
        <b/>
        <i/>
        <u/>
        <sz val="10"/>
        <color theme="1"/>
        <rFont val="Times New Roman"/>
        <family val="1"/>
      </rPr>
      <t>)(</t>
    </r>
    <r>
      <rPr>
        <b/>
        <i/>
        <u/>
        <sz val="10"/>
        <color theme="1"/>
        <rFont val="宋体"/>
        <family val="3"/>
        <charset val="134"/>
      </rPr>
      <t>上</t>
    </r>
    <r>
      <rPr>
        <b/>
        <i/>
        <u/>
        <sz val="10"/>
        <color theme="1"/>
        <rFont val="Times New Roman"/>
        <family val="1"/>
      </rPr>
      <t>)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242-1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46.9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活用练习（</t>
    </r>
    <r>
      <rPr>
        <sz val="10"/>
        <color theme="1"/>
        <rFont val="Times New Roman"/>
        <family val="1"/>
      </rPr>
      <t>242-2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59.8
</t>
    </r>
    <r>
      <rPr>
        <sz val="10"/>
        <color theme="1"/>
        <rFont val="宋体"/>
        <family val="3"/>
        <charset val="134"/>
      </rPr>
      <t>延世韩国语阅读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242-4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中级韩国语听力（</t>
    </r>
    <r>
      <rPr>
        <sz val="10"/>
        <color theme="1"/>
        <rFont val="Times New Roman"/>
        <family val="1"/>
      </rPr>
      <t>242-5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</si>
  <si>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1-3</t>
    </r>
  </si>
  <si>
    <t>31+31+31
=93</t>
    <phoneticPr fontId="3" type="noConversion"/>
  </si>
  <si>
    <r>
      <rPr>
        <sz val="10"/>
        <color theme="1"/>
        <rFont val="宋体"/>
        <family val="3"/>
        <charset val="134"/>
      </rPr>
      <t>管理学原理（</t>
    </r>
    <r>
      <rPr>
        <sz val="10"/>
        <color theme="1"/>
        <rFont val="Times New Roman"/>
        <family val="1"/>
      </rPr>
      <t>251-3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b/>
        <i/>
        <u/>
        <sz val="10"/>
        <color theme="1"/>
        <rFont val="宋体"/>
        <family val="3"/>
        <charset val="134"/>
      </rPr>
      <t>黑旋风试卷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星火英语四级全真试题</t>
    </r>
    <r>
      <rPr>
        <b/>
        <i/>
        <u/>
        <sz val="10"/>
        <color theme="1"/>
        <rFont val="Times New Roman"/>
        <family val="1"/>
      </rPr>
      <t>+</t>
    </r>
    <r>
      <rPr>
        <b/>
        <i/>
        <u/>
        <sz val="10"/>
        <color theme="1"/>
        <rFont val="宋体"/>
        <family val="3"/>
        <charset val="134"/>
      </rPr>
      <t>标准模拟</t>
    </r>
    <r>
      <rPr>
        <b/>
        <i/>
        <u/>
        <sz val="10"/>
        <color theme="1"/>
        <rFont val="Times New Roman"/>
        <family val="1"/>
      </rPr>
      <t>4</t>
    </r>
    <r>
      <rPr>
        <b/>
        <i/>
        <u/>
        <sz val="10"/>
        <color theme="1"/>
        <rFont val="宋体"/>
        <family val="3"/>
        <charset val="134"/>
      </rPr>
      <t>级真题（</t>
    </r>
    <r>
      <rPr>
        <b/>
        <i/>
        <u/>
        <sz val="10"/>
        <color theme="1"/>
        <rFont val="Times New Roman"/>
        <family val="1"/>
      </rPr>
      <t>251-1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32.</t>
    </r>
    <r>
      <rPr>
        <sz val="10"/>
        <color theme="1"/>
        <rFont val="Times New Roman"/>
        <family val="1"/>
      </rPr>
      <t xml:space="preserve">8
</t>
    </r>
    <r>
      <rPr>
        <sz val="10"/>
        <color theme="1"/>
        <rFont val="宋体"/>
        <family val="3"/>
        <charset val="134"/>
      </rPr>
      <t>信息化的餐饮管理（</t>
    </r>
    <r>
      <rPr>
        <sz val="10"/>
        <color theme="1"/>
        <rFont val="Times New Roman"/>
        <family val="1"/>
      </rPr>
      <t>251-2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38.8</t>
    </r>
    <phoneticPr fontId="6" type="noConversion"/>
  </si>
  <si>
    <t>J：标准韩国语1（42元）- 31册
K：大家的日语1 MP3版（38元）-31册
R：食品营养与卫生（36元）- 31册</t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</si>
  <si>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4-9+D1-2</t>
    </r>
    <phoneticPr fontId="3" type="noConversion"/>
  </si>
  <si>
    <t>43+45+46+43+48+52+39+36
=352</t>
    <phoneticPr fontId="3" type="noConversion"/>
  </si>
  <si>
    <t>实用英语综合教程2—39.8（P：277册）
职通英语综合教程 2—39.8（D：75册）
毛泽东思想和中国特色社会主义理论-20</t>
  </si>
  <si>
    <r>
      <rPr>
        <sz val="10"/>
        <color theme="1"/>
        <rFont val="宋体"/>
        <family val="3"/>
        <charset val="134"/>
      </rPr>
      <t>管理学原理（</t>
    </r>
    <r>
      <rPr>
        <sz val="10"/>
        <color theme="1"/>
        <rFont val="Times New Roman"/>
        <family val="1"/>
      </rPr>
      <t>252-1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sz val="10"/>
        <color theme="1"/>
        <rFont val="宋体"/>
        <family val="3"/>
        <charset val="134"/>
      </rPr>
      <t>酒店信息系统实务（</t>
    </r>
    <r>
      <rPr>
        <sz val="10"/>
        <color theme="1"/>
        <rFont val="Times New Roman"/>
        <family val="1"/>
      </rPr>
      <t>252-2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32.8</t>
    </r>
    <phoneticPr fontId="6" type="noConversion"/>
  </si>
  <si>
    <t>A：红楼梦（19.9元）- 28册
B：Photoshop CS5教程（35元）- 7册
C：茶文化概论与茶艺（28元）- 32册
N：旅游文化（33元）- 45册
S：孙子兵法（32元）- 8册
V：职业规划与就业创业（32元）- 24册
W：纸上的味道（32元）- 13册</t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</si>
  <si>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10-16+D3</t>
    </r>
    <phoneticPr fontId="3" type="noConversion"/>
  </si>
  <si>
    <t>41+48+53+50+43+44+61+38
=378</t>
    <phoneticPr fontId="3" type="noConversion"/>
  </si>
  <si>
    <t>实用英语综合教程2—39.8（P：340册）
职通英语综合教程 2—39.8（D：38册）
毛泽东思想和中国特色社会主义理论-20</t>
  </si>
  <si>
    <t>A：红楼梦（19.9元）- 13册
B：Photoshop CS5教程（35元）- 16册
C：茶文化概论与茶艺（28元）- 18册
N：旅游文化（33元）- 82册
S：孙子兵法（32元）- 8册
V：职业规划与就业创业（32元）- 6册
W：纸上的味道（32元）- 12册</t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</si>
  <si>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17</t>
    </r>
    <phoneticPr fontId="3" type="noConversion"/>
  </si>
  <si>
    <t>A：红楼梦（19.9元）- 1册
V：职业规划与就业创业（32元）- 7册</t>
  </si>
  <si>
    <r>
      <t>15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1-4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D1-2</t>
    </r>
    <phoneticPr fontId="6" type="noConversion"/>
  </si>
  <si>
    <t>实用英语综合教程2—39.8（2-4班：107册）
职通英语综合教程 2—39.8（D：90册）
毛泽东思想和中国特色社会主义理论（2-4班：197册）-20</t>
  </si>
  <si>
    <r>
      <rPr>
        <b/>
        <i/>
        <u/>
        <sz val="10"/>
        <color theme="1"/>
        <rFont val="宋体"/>
        <family val="3"/>
        <charset val="134"/>
      </rPr>
      <t>导游才艺（</t>
    </r>
    <r>
      <rPr>
        <b/>
        <i/>
        <u/>
        <sz val="10"/>
        <color theme="1"/>
        <rFont val="Times New Roman"/>
        <family val="1"/>
      </rPr>
      <t>253-1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—24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</t>
    </r>
    <r>
      <rPr>
        <b/>
        <i/>
        <u/>
        <sz val="10"/>
        <color theme="1"/>
        <rFont val="宋体"/>
        <family val="3"/>
        <charset val="134"/>
      </rPr>
      <t>班：</t>
    </r>
    <r>
      <rPr>
        <b/>
        <i/>
        <u/>
        <sz val="10"/>
        <color theme="1"/>
        <rFont val="Times New Roman"/>
        <family val="1"/>
      </rPr>
      <t>30</t>
    </r>
    <r>
      <rPr>
        <b/>
        <i/>
        <u/>
        <sz val="10"/>
        <color theme="1"/>
        <rFont val="宋体"/>
        <family val="3"/>
        <charset val="134"/>
      </rPr>
      <t>本）</t>
    </r>
    <r>
      <rPr>
        <sz val="10"/>
        <color theme="1"/>
        <rFont val="宋体"/>
        <family val="3"/>
        <charset val="134"/>
      </rPr>
      <t xml:space="preserve">
导游基础知识（</t>
    </r>
    <r>
      <rPr>
        <sz val="10"/>
        <color theme="1"/>
        <rFont val="Times New Roman"/>
        <family val="1"/>
      </rPr>
      <t>253-3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导游基础知识（山东部分）（</t>
    </r>
    <r>
      <rPr>
        <sz val="10"/>
        <color theme="1"/>
        <rFont val="Times New Roman"/>
        <family val="1"/>
      </rPr>
      <t>253-4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—28
</t>
    </r>
    <r>
      <rPr>
        <sz val="10"/>
        <color theme="1"/>
        <rFont val="宋体"/>
        <family val="3"/>
        <charset val="134"/>
      </rPr>
      <t>导游业务（</t>
    </r>
    <r>
      <rPr>
        <sz val="10"/>
        <color theme="1"/>
        <rFont val="Times New Roman"/>
        <family val="1"/>
      </rPr>
      <t>253-5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旅游法规常识（</t>
    </r>
    <r>
      <rPr>
        <sz val="10"/>
        <color theme="1"/>
        <rFont val="Times New Roman"/>
        <family val="1"/>
      </rPr>
      <t>253-6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</t>
    </r>
    <phoneticPr fontId="3" type="noConversion"/>
  </si>
  <si>
    <t>A：红楼梦（19.9元）-3册
B：Photoshop CS5教程（35元）-19册
C：茶文化概论与茶艺（28元）-21册
H：标准韩国语1（42元）-8册
V：职业规划与就业创业（32元）-195册
S：孙子兵法（32元）-1册
V：职业规划与就业创业（32元）-10册
W：纸上的味道（32元）-4册</t>
  </si>
  <si>
    <r>
      <t>15</t>
    </r>
    <r>
      <rPr>
        <sz val="10"/>
        <color theme="1"/>
        <rFont val="宋体"/>
        <family val="3"/>
        <charset val="134"/>
      </rPr>
      <t>会展</t>
    </r>
    <phoneticPr fontId="3" type="noConversion"/>
  </si>
  <si>
    <t>A：红楼梦（19.9元）-5册
B：Photoshop CS5教程（35元）-85册
C：茶文化概论与茶艺（28元）-3册
H：标准韩国语1（42元）-5册
N：旅游文化（33元）-9册
V：职业规划与就业创业（32元）-1册
W：纸上的味道（32元）-3册</t>
  </si>
  <si>
    <r>
      <t>15</t>
    </r>
    <r>
      <rPr>
        <sz val="10"/>
        <color theme="1"/>
        <rFont val="宋体"/>
        <family val="3"/>
        <charset val="134"/>
      </rPr>
      <t>应用韩语</t>
    </r>
  </si>
  <si>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254-1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59.8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活用练习（</t>
    </r>
    <r>
      <rPr>
        <sz val="10"/>
        <color theme="1"/>
        <rFont val="Times New Roman"/>
        <family val="1"/>
      </rPr>
      <t>254-2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最新延世韩国语听力（</t>
    </r>
    <r>
      <rPr>
        <sz val="10"/>
        <color theme="1"/>
        <rFont val="Times New Roman"/>
        <family val="1"/>
      </rPr>
      <t>254-3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</si>
  <si>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t>B：Photoshop CS5教程（35元）-1册
N：旅游文化（33元）-10册</t>
  </si>
  <si>
    <r>
      <t>15</t>
    </r>
    <r>
      <rPr>
        <sz val="10"/>
        <color theme="1"/>
        <rFont val="宋体"/>
        <family val="3"/>
        <charset val="134"/>
      </rPr>
      <t>专本贯通</t>
    </r>
  </si>
  <si>
    <t>微观经济学（255-1）—28</t>
  </si>
  <si>
    <r>
      <rPr>
        <sz val="10"/>
        <color theme="1"/>
        <rFont val="宋体"/>
        <family val="3"/>
        <charset val="134"/>
      </rPr>
      <t>烹饪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</si>
  <si>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W1</t>
    </r>
    <phoneticPr fontId="6" type="noConversion"/>
  </si>
  <si>
    <t>中西式快餐（420-1）—38.6</t>
  </si>
  <si>
    <r>
      <t>12</t>
    </r>
    <r>
      <rPr>
        <sz val="10"/>
        <color theme="1"/>
        <rFont val="宋体"/>
        <family val="3"/>
        <charset val="134"/>
      </rPr>
      <t>西餐</t>
    </r>
    <r>
      <rPr>
        <sz val="10"/>
        <color theme="1"/>
        <rFont val="Times New Roman"/>
        <family val="1"/>
      </rPr>
      <t>1-2</t>
    </r>
    <phoneticPr fontId="6" type="noConversion"/>
  </si>
  <si>
    <t>35+31
=66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</si>
  <si>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烹饪营养学（</t>
    </r>
    <r>
      <rPr>
        <b/>
        <i/>
        <u/>
        <sz val="10"/>
        <color theme="1"/>
        <rFont val="Times New Roman"/>
        <family val="1"/>
      </rPr>
      <t>421-1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食品卫生与安全（</t>
    </r>
    <r>
      <rPr>
        <b/>
        <i/>
        <u/>
        <sz val="10"/>
        <color theme="1"/>
        <rFont val="Times New Roman"/>
        <family val="1"/>
      </rPr>
      <t>421-2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29.5
</t>
    </r>
    <r>
      <rPr>
        <b/>
        <i/>
        <u/>
        <sz val="10"/>
        <color theme="1"/>
        <rFont val="宋体"/>
        <family val="3"/>
        <charset val="134"/>
      </rPr>
      <t>西餐工艺（</t>
    </r>
    <r>
      <rPr>
        <b/>
        <i/>
        <u/>
        <sz val="10"/>
        <color theme="1"/>
        <rFont val="Times New Roman"/>
        <family val="1"/>
      </rPr>
      <t>421-3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</si>
  <si>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面点</t>
    </r>
    <r>
      <rPr>
        <sz val="10"/>
        <color theme="1"/>
        <rFont val="Times New Roman"/>
        <family val="1"/>
      </rPr>
      <t>1-2</t>
    </r>
  </si>
  <si>
    <t>40+35
=75</t>
    <phoneticPr fontId="3" type="noConversion"/>
  </si>
  <si>
    <r>
      <rPr>
        <sz val="10"/>
        <color theme="1"/>
        <rFont val="宋体"/>
        <family val="3"/>
        <charset val="134"/>
      </rPr>
      <t>西餐概论（</t>
    </r>
    <r>
      <rPr>
        <sz val="10"/>
        <color theme="1"/>
        <rFont val="Times New Roman"/>
        <family val="1"/>
      </rPr>
      <t>441-1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中国名点（</t>
    </r>
    <r>
      <rPr>
        <sz val="10"/>
        <color theme="1"/>
        <rFont val="Times New Roman"/>
        <family val="1"/>
      </rPr>
      <t>441-2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—34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</si>
  <si>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食检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</si>
  <si>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配餐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</si>
  <si>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1-2+D1-2</t>
    </r>
  </si>
  <si>
    <r>
      <rPr>
        <sz val="10"/>
        <color theme="1"/>
        <rFont val="宋体"/>
        <family val="3"/>
        <charset val="134"/>
      </rPr>
      <t>面点工艺学（</t>
    </r>
    <r>
      <rPr>
        <sz val="10"/>
        <color theme="1"/>
        <rFont val="Times New Roman"/>
        <family val="1"/>
      </rPr>
      <t>442-1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现代厨房生产与管理（</t>
    </r>
    <r>
      <rPr>
        <sz val="10"/>
        <color theme="1"/>
        <rFont val="Times New Roman"/>
        <family val="1"/>
      </rPr>
      <t>442-2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宴席设计实务（</t>
    </r>
    <r>
      <rPr>
        <sz val="10"/>
        <color theme="1"/>
        <rFont val="Times New Roman"/>
        <family val="1"/>
      </rPr>
      <t>442-3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20.2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</si>
  <si>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西餐</t>
    </r>
  </si>
  <si>
    <t>现代厨房生产与管理（443-1）—32</t>
  </si>
  <si>
    <r>
      <t>15</t>
    </r>
    <r>
      <rPr>
        <sz val="10"/>
        <color theme="1"/>
        <rFont val="宋体"/>
        <family val="3"/>
        <charset val="134"/>
      </rPr>
      <t>面点</t>
    </r>
    <r>
      <rPr>
        <sz val="10"/>
        <color theme="1"/>
        <rFont val="Times New Roman"/>
        <family val="1"/>
      </rPr>
      <t>1-2</t>
    </r>
  </si>
  <si>
    <r>
      <rPr>
        <sz val="10"/>
        <color theme="1"/>
        <rFont val="宋体"/>
        <family val="3"/>
        <charset val="134"/>
      </rPr>
      <t>面点工艺学（</t>
    </r>
    <r>
      <rPr>
        <sz val="10"/>
        <color theme="1"/>
        <rFont val="Times New Roman"/>
        <family val="1"/>
      </rPr>
      <t>450-1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b/>
        <i/>
        <u/>
        <sz val="10"/>
        <color theme="1"/>
        <rFont val="宋体"/>
        <family val="3"/>
        <charset val="134"/>
      </rPr>
      <t>烹饪工艺美术（</t>
    </r>
    <r>
      <rPr>
        <b/>
        <i/>
        <u/>
        <sz val="10"/>
        <color theme="1"/>
        <rFont val="Times New Roman"/>
        <family val="1"/>
      </rPr>
      <t>450-2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29.8
</t>
    </r>
    <r>
      <rPr>
        <b/>
        <i/>
        <u/>
        <sz val="10"/>
        <color theme="1"/>
        <rFont val="宋体"/>
        <family val="3"/>
        <charset val="134"/>
      </rPr>
      <t>食品卫生与安全（</t>
    </r>
    <r>
      <rPr>
        <b/>
        <i/>
        <u/>
        <sz val="10"/>
        <color theme="1"/>
        <rFont val="Times New Roman"/>
        <family val="1"/>
      </rPr>
      <t>450-3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29.5</t>
    </r>
    <phoneticPr fontId="6" type="noConversion"/>
  </si>
  <si>
    <t>A：红楼梦（19.9元）-23册
C：茶文化概论与茶艺（28元）-14册
H：标准韩国语1（42元）-19册
N：旅游文化（33元）-6册
S：孙子兵法（32元）-4册
W：纸上的味道（32元）-3册</t>
  </si>
  <si>
    <r>
      <t>15</t>
    </r>
    <r>
      <rPr>
        <sz val="10"/>
        <color theme="1"/>
        <rFont val="宋体"/>
        <family val="3"/>
        <charset val="134"/>
      </rPr>
      <t>配餐</t>
    </r>
    <phoneticPr fontId="6" type="noConversion"/>
  </si>
  <si>
    <r>
      <rPr>
        <sz val="10"/>
        <color theme="1"/>
        <rFont val="宋体"/>
        <family val="3"/>
        <charset val="134"/>
      </rPr>
      <t>餐饮经营管理（</t>
    </r>
    <r>
      <rPr>
        <sz val="10"/>
        <color theme="1"/>
        <rFont val="Times New Roman"/>
        <family val="1"/>
      </rPr>
      <t>451-1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中国饮食文化概论（</t>
    </r>
    <r>
      <rPr>
        <sz val="10"/>
        <color theme="1"/>
        <rFont val="Times New Roman"/>
        <family val="1"/>
      </rPr>
      <t>451-2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phoneticPr fontId="6" type="noConversion"/>
  </si>
  <si>
    <t>B：Photoshop CS5教程（35元）-1册
C：茶文化概论与茶艺（28元）-5册
H：标准韩国语1（42元）-1册
N：旅游文化（33元）-1册
S：孙子兵法（32元）-3册</t>
  </si>
  <si>
    <r>
      <t>15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1-2+D1-2</t>
    </r>
  </si>
  <si>
    <t>30+31+30+28
=119</t>
    <phoneticPr fontId="3" type="noConversion"/>
  </si>
  <si>
    <t>实用英语综合教程2—39.8（P：61册）
职通英语综合教程 2—39.8（D：58册）
毛泽东思想和中国特色社会主义理论-20</t>
  </si>
  <si>
    <r>
      <rPr>
        <sz val="10"/>
        <color theme="1"/>
        <rFont val="宋体"/>
        <family val="3"/>
        <charset val="134"/>
      </rPr>
      <t>冷拼制作工艺（</t>
    </r>
    <r>
      <rPr>
        <sz val="10"/>
        <color theme="1"/>
        <rFont val="Times New Roman"/>
        <family val="1"/>
      </rPr>
      <t>452-1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
</t>
    </r>
    <r>
      <rPr>
        <b/>
        <i/>
        <u/>
        <sz val="10"/>
        <color theme="1"/>
        <rFont val="宋体"/>
        <family val="3"/>
        <charset val="134"/>
      </rPr>
      <t>烹调工艺学（</t>
    </r>
    <r>
      <rPr>
        <b/>
        <i/>
        <u/>
        <sz val="10"/>
        <color theme="1"/>
        <rFont val="Times New Roman"/>
        <family val="1"/>
      </rPr>
      <t>452-2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中西式快餐（</t>
    </r>
    <r>
      <rPr>
        <sz val="10"/>
        <color theme="1"/>
        <rFont val="Times New Roman"/>
        <family val="1"/>
      </rPr>
      <t>452-3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38.6</t>
    </r>
    <phoneticPr fontId="6" type="noConversion"/>
  </si>
  <si>
    <t>A：红楼梦（19.9元）-8册
B：Photoshop CS5教程（35元）-6册
C：茶文化概论与茶艺（28元）-5册
H：标准韩国语1（42元）-2册
N：旅游文化（33元）-2册
S：孙子兵法（32元）-7册
V：职业规划与就业创业（32元）-13册</t>
  </si>
  <si>
    <r>
      <t>15</t>
    </r>
    <r>
      <rPr>
        <sz val="10"/>
        <color theme="1"/>
        <rFont val="宋体"/>
        <family val="3"/>
        <charset val="134"/>
      </rPr>
      <t>食检</t>
    </r>
    <phoneticPr fontId="6" type="noConversion"/>
  </si>
  <si>
    <r>
      <rPr>
        <sz val="10"/>
        <color theme="1"/>
        <rFont val="宋体"/>
        <family val="3"/>
        <charset val="134"/>
      </rPr>
      <t>餐饮经营管理（</t>
    </r>
    <r>
      <rPr>
        <sz val="10"/>
        <color theme="1"/>
        <rFont val="Times New Roman"/>
        <family val="1"/>
      </rPr>
      <t>453-1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无机及分析化学（</t>
    </r>
    <r>
      <rPr>
        <sz val="10"/>
        <color theme="1"/>
        <rFont val="Times New Roman"/>
        <family val="1"/>
      </rPr>
      <t>453-2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29.9</t>
    </r>
    <phoneticPr fontId="6" type="noConversion"/>
  </si>
  <si>
    <t>B：Photoshop CS5教程（35元）-1册
C：茶文化概论与茶艺（28元）-4册
H：标准韩国语1（42元）-1册
N：旅游文化（33元）-6册
V：职业规划与就业创业（32元）-2册</t>
  </si>
  <si>
    <r>
      <t>15</t>
    </r>
    <r>
      <rPr>
        <sz val="10"/>
        <color theme="1"/>
        <rFont val="宋体"/>
        <family val="3"/>
        <charset val="134"/>
      </rPr>
      <t>西餐</t>
    </r>
  </si>
  <si>
    <r>
      <rPr>
        <sz val="10"/>
        <color theme="1"/>
        <rFont val="宋体"/>
        <family val="3"/>
        <charset val="134"/>
      </rPr>
      <t>厨房英语（</t>
    </r>
    <r>
      <rPr>
        <sz val="10"/>
        <color theme="1"/>
        <rFont val="Times New Roman"/>
        <family val="1"/>
      </rPr>
      <t>454-1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b/>
        <i/>
        <u/>
        <sz val="10"/>
        <color theme="1"/>
        <rFont val="宋体"/>
        <family val="3"/>
        <charset val="134"/>
      </rPr>
      <t>烹饪营养学（</t>
    </r>
    <r>
      <rPr>
        <b/>
        <i/>
        <u/>
        <sz val="10"/>
        <color theme="1"/>
        <rFont val="Times New Roman"/>
        <family val="1"/>
      </rPr>
      <t>454-2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西餐工艺（</t>
    </r>
    <r>
      <rPr>
        <b/>
        <i/>
        <u/>
        <sz val="10"/>
        <color theme="1"/>
        <rFont val="Times New Roman"/>
        <family val="1"/>
      </rPr>
      <t>454-3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</si>
  <si>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t>B：Photoshop CS5教程（35元）-1册
H：标准韩国语1（42元）-10册
N：旅游文化（33元）-2册
S：孙子兵法（32元）-2册
W：纸上的味道（32元）-3册</t>
  </si>
  <si>
    <r>
      <rPr>
        <sz val="10"/>
        <color theme="1"/>
        <rFont val="宋体"/>
        <family val="3"/>
        <charset val="134"/>
      </rPr>
      <t>信息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</si>
  <si>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W1-4</t>
    </r>
    <phoneticPr fontId="6" type="noConversion"/>
  </si>
  <si>
    <t>33+32+29+34
=128</t>
    <phoneticPr fontId="6" type="noConversion"/>
  </si>
  <si>
    <r>
      <t>3ds Max+Vray</t>
    </r>
    <r>
      <rPr>
        <sz val="10"/>
        <color theme="1"/>
        <rFont val="宋体"/>
        <family val="3"/>
        <charset val="134"/>
      </rPr>
      <t>室内外效果图表现高级教程（</t>
    </r>
    <r>
      <rPr>
        <sz val="10"/>
        <color theme="1"/>
        <rFont val="Times New Roman"/>
        <family val="1"/>
      </rPr>
      <t>320-1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—59.8
</t>
    </r>
    <r>
      <rPr>
        <b/>
        <i/>
        <u/>
        <sz val="10"/>
        <color theme="1"/>
        <rFont val="Times New Roman"/>
        <family val="1"/>
      </rP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320-2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</t>
    </r>
    <r>
      <rPr>
        <sz val="10"/>
        <color theme="1"/>
        <rFont val="Times New Roman"/>
        <family val="1"/>
      </rPr>
      <t xml:space="preserve">
Flash CS5</t>
    </r>
    <r>
      <rPr>
        <sz val="10"/>
        <color theme="1"/>
        <rFont val="宋体"/>
        <family val="3"/>
        <charset val="134"/>
      </rPr>
      <t>高级教程（</t>
    </r>
    <r>
      <rPr>
        <sz val="10"/>
        <color theme="1"/>
        <rFont val="Times New Roman"/>
        <family val="1"/>
      </rPr>
      <t>320-3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—43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---“</t>
    </r>
    <r>
      <rPr>
        <sz val="10"/>
        <color theme="1"/>
        <rFont val="宋体"/>
        <family val="3"/>
        <charset val="134"/>
      </rPr>
      <t>学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用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做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一体化教程（</t>
    </r>
    <r>
      <rPr>
        <sz val="10"/>
        <color theme="1"/>
        <rFont val="Times New Roman"/>
        <family val="1"/>
      </rPr>
      <t>320-4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3" type="noConversion"/>
  </si>
  <si>
    <r>
      <rPr>
        <sz val="10"/>
        <color theme="1"/>
        <rFont val="宋体"/>
        <family val="3"/>
        <charset val="134"/>
      </rPr>
      <t>信息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</si>
  <si>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计算机</t>
    </r>
    <r>
      <rPr>
        <sz val="10"/>
        <color theme="1"/>
        <rFont val="Times New Roman"/>
        <family val="1"/>
      </rPr>
      <t>W1-4</t>
    </r>
    <phoneticPr fontId="6" type="noConversion"/>
  </si>
  <si>
    <t>34+29+30+33
=126</t>
    <phoneticPr fontId="6" type="noConversion"/>
  </si>
  <si>
    <r>
      <rPr>
        <b/>
        <i/>
        <u/>
        <sz val="10"/>
        <color theme="1"/>
        <rFont val="Times New Roman"/>
        <family val="1"/>
      </rPr>
      <t>Linux</t>
    </r>
    <r>
      <rPr>
        <b/>
        <i/>
        <u/>
        <sz val="10"/>
        <color theme="1"/>
        <rFont val="宋体"/>
        <family val="3"/>
        <charset val="134"/>
      </rPr>
      <t>系统与网络管理（</t>
    </r>
    <r>
      <rPr>
        <b/>
        <i/>
        <u/>
        <sz val="10"/>
        <color theme="1"/>
        <rFont val="Times New Roman"/>
        <family val="1"/>
      </rPr>
      <t>321-1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b/>
        <i/>
        <u/>
        <sz val="10"/>
        <color theme="1"/>
        <rFont val="宋体"/>
        <family val="3"/>
        <charset val="134"/>
      </rPr>
      <t>企业网络互联技术实训教程（</t>
    </r>
    <r>
      <rPr>
        <b/>
        <i/>
        <u/>
        <sz val="10"/>
        <color theme="1"/>
        <rFont val="Times New Roman"/>
        <family val="1"/>
      </rPr>
      <t>321-2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>项目教程（</t>
    </r>
    <r>
      <rPr>
        <sz val="10"/>
        <color theme="1"/>
        <rFont val="Times New Roman"/>
        <family val="1"/>
      </rPr>
      <t>321-3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</si>
  <si>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网络</t>
    </r>
    <r>
      <rPr>
        <sz val="10"/>
        <color theme="1"/>
        <rFont val="Times New Roman"/>
        <family val="1"/>
      </rPr>
      <t>W1-2</t>
    </r>
    <phoneticPr fontId="6" type="noConversion"/>
  </si>
  <si>
    <t>27+37
=64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</si>
  <si>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企业网络构建技术项目化教程（</t>
    </r>
    <r>
      <rPr>
        <b/>
        <i/>
        <u/>
        <sz val="10"/>
        <color theme="1"/>
        <rFont val="Times New Roman"/>
        <family val="1"/>
      </rPr>
      <t>322-1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48
</t>
    </r>
    <r>
      <rPr>
        <b/>
        <i/>
        <u/>
        <sz val="10"/>
        <color theme="1"/>
        <rFont val="宋体"/>
        <family val="3"/>
        <charset val="134"/>
      </rPr>
      <t>网络安全实用项目教程（</t>
    </r>
    <r>
      <rPr>
        <b/>
        <i/>
        <u/>
        <sz val="10"/>
        <color theme="1"/>
        <rFont val="Times New Roman"/>
        <family val="1"/>
      </rPr>
      <t>322-2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学用一册通：</t>
    </r>
    <r>
      <rPr>
        <sz val="10"/>
        <color theme="1"/>
        <rFont val="Times New Roman"/>
        <family val="1"/>
      </rPr>
      <t>Dreamweaver CS6+ASP</t>
    </r>
    <r>
      <rPr>
        <sz val="10"/>
        <color theme="1"/>
        <rFont val="宋体"/>
        <family val="3"/>
        <charset val="134"/>
      </rPr>
      <t>动态网站开发（</t>
    </r>
    <r>
      <rPr>
        <sz val="10"/>
        <color theme="1"/>
        <rFont val="Times New Roman"/>
        <family val="1"/>
      </rPr>
      <t>322-3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66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</si>
  <si>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电商</t>
    </r>
    <r>
      <rPr>
        <sz val="10"/>
        <color theme="1"/>
        <rFont val="Times New Roman"/>
        <family val="1"/>
      </rPr>
      <t>1-2</t>
    </r>
    <phoneticPr fontId="6" type="noConversion"/>
  </si>
  <si>
    <t>43+41
=84</t>
    <phoneticPr fontId="6" type="noConversion"/>
  </si>
  <si>
    <r>
      <t>PHP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MySQL Web</t>
    </r>
    <r>
      <rPr>
        <sz val="10"/>
        <color theme="1"/>
        <rFont val="宋体"/>
        <family val="3"/>
        <charset val="134"/>
      </rPr>
      <t>应用开发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—45
</t>
    </r>
    <r>
      <rPr>
        <sz val="10"/>
        <color theme="1"/>
        <rFont val="宋体"/>
        <family val="3"/>
        <charset val="134"/>
      </rPr>
      <t>网店运营与推广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sz val="10"/>
        <color theme="1"/>
        <rFont val="宋体"/>
        <family val="3"/>
        <charset val="134"/>
      </rPr>
      <t>网络广告策划（</t>
    </r>
    <r>
      <rPr>
        <sz val="10"/>
        <color theme="1"/>
        <rFont val="Times New Roman"/>
        <family val="1"/>
      </rPr>
      <t>340-3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—26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</si>
  <si>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D01</t>
    </r>
    <r>
      <rPr>
        <sz val="10"/>
        <rFont val="宋体"/>
        <family val="3"/>
        <charset val="134"/>
      </rPr>
      <t/>
    </r>
    <phoneticPr fontId="6" type="noConversion"/>
  </si>
  <si>
    <r>
      <t>3ds Max+Vray</t>
    </r>
    <r>
      <rPr>
        <sz val="10"/>
        <color theme="1"/>
        <rFont val="宋体"/>
        <family val="3"/>
        <charset val="134"/>
      </rPr>
      <t>室内外效果图表现高级教程（</t>
    </r>
    <r>
      <rPr>
        <sz val="10"/>
        <color theme="1"/>
        <rFont val="Times New Roman"/>
        <family val="1"/>
      </rPr>
      <t>341-1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—59.8
</t>
    </r>
    <r>
      <rPr>
        <b/>
        <i/>
        <u/>
        <sz val="10"/>
        <color theme="1"/>
        <rFont val="Times New Roman"/>
        <family val="1"/>
      </rP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341-2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</t>
    </r>
    <r>
      <rPr>
        <sz val="10"/>
        <color theme="1"/>
        <rFont val="Times New Roman"/>
        <family val="1"/>
      </rPr>
      <t xml:space="preserve">
Premiere Pro CS5</t>
    </r>
    <r>
      <rPr>
        <sz val="10"/>
        <color theme="1"/>
        <rFont val="宋体"/>
        <family val="3"/>
        <charset val="134"/>
      </rPr>
      <t>视频编辑应用教程（</t>
    </r>
    <r>
      <rPr>
        <sz val="10"/>
        <color theme="1"/>
        <rFont val="Times New Roman"/>
        <family val="1"/>
      </rPr>
      <t>341-3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—49.8</t>
    </r>
    <phoneticPr fontId="6" type="noConversion"/>
  </si>
  <si>
    <t>14计算机D1-2</t>
  </si>
  <si>
    <t>48+47
=95</t>
    <phoneticPr fontId="3" type="noConversion"/>
  </si>
  <si>
    <r>
      <rPr>
        <b/>
        <i/>
        <u/>
        <sz val="10"/>
        <color theme="1"/>
        <rFont val="Times New Roman"/>
        <family val="1"/>
      </rPr>
      <t>C#</t>
    </r>
    <r>
      <rPr>
        <b/>
        <i/>
        <u/>
        <sz val="10"/>
        <color theme="1"/>
        <rFont val="宋体"/>
        <family val="3"/>
        <charset val="134"/>
      </rPr>
      <t>程序设计与开发（</t>
    </r>
    <r>
      <rPr>
        <b/>
        <i/>
        <u/>
        <sz val="10"/>
        <color theme="1"/>
        <rFont val="Times New Roman"/>
        <family val="1"/>
      </rPr>
      <t>342-1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—29.5
Linux</t>
    </r>
    <r>
      <rPr>
        <b/>
        <i/>
        <u/>
        <sz val="10"/>
        <color theme="1"/>
        <rFont val="宋体"/>
        <family val="3"/>
        <charset val="134"/>
      </rPr>
      <t>系统与网络管理（</t>
    </r>
    <r>
      <rPr>
        <b/>
        <i/>
        <u/>
        <sz val="10"/>
        <color theme="1"/>
        <rFont val="Times New Roman"/>
        <family val="1"/>
      </rPr>
      <t>342-2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sz val="10"/>
        <color theme="1"/>
        <rFont val="Times New Roman"/>
        <family val="1"/>
      </rPr>
      <t>PHP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MySQL Web</t>
    </r>
    <r>
      <rPr>
        <sz val="10"/>
        <color theme="1"/>
        <rFont val="宋体"/>
        <family val="3"/>
        <charset val="134"/>
      </rPr>
      <t>应用开发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342-3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—45</t>
    </r>
    <r>
      <rPr>
        <b/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企业网络互联技术实训教程（</t>
    </r>
    <r>
      <rPr>
        <b/>
        <i/>
        <u/>
        <sz val="10"/>
        <color theme="1"/>
        <rFont val="Times New Roman"/>
        <family val="1"/>
      </rPr>
      <t>342-4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—36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</si>
  <si>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软件技术</t>
    </r>
    <phoneticPr fontId="6" type="noConversion"/>
  </si>
  <si>
    <r>
      <t>Android</t>
    </r>
    <r>
      <rPr>
        <sz val="10"/>
        <color theme="1"/>
        <rFont val="宋体"/>
        <family val="3"/>
        <charset val="134"/>
      </rPr>
      <t>项目开发入门教程（</t>
    </r>
    <r>
      <rPr>
        <sz val="10"/>
        <color theme="1"/>
        <rFont val="Times New Roman"/>
        <family val="1"/>
      </rPr>
      <t>343-1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b/>
        <i/>
        <u/>
        <sz val="10"/>
        <color theme="1"/>
        <rFont val="Times New Roman"/>
        <family val="1"/>
      </rPr>
      <t>ASP.NET</t>
    </r>
    <r>
      <rPr>
        <b/>
        <i/>
        <u/>
        <sz val="10"/>
        <color theme="1"/>
        <rFont val="宋体"/>
        <family val="3"/>
        <charset val="134"/>
      </rPr>
      <t>网站开发实例教程（</t>
    </r>
    <r>
      <rPr>
        <b/>
        <i/>
        <u/>
        <sz val="10"/>
        <color theme="1"/>
        <rFont val="Times New Roman"/>
        <family val="1"/>
      </rPr>
      <t>343-2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—46</t>
    </r>
    <phoneticPr fontId="6" type="noConversion"/>
  </si>
  <si>
    <t>14网络1</t>
  </si>
  <si>
    <r>
      <rPr>
        <b/>
        <i/>
        <u/>
        <sz val="10"/>
        <color theme="1"/>
        <rFont val="Times New Roman"/>
        <family val="1"/>
      </rPr>
      <t xml:space="preserve"> Linux</t>
    </r>
    <r>
      <rPr>
        <b/>
        <i/>
        <u/>
        <sz val="10"/>
        <color theme="1"/>
        <rFont val="宋体"/>
        <family val="3"/>
        <charset val="134"/>
      </rPr>
      <t>系统与网络管理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344-1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sz val="10"/>
        <color theme="1"/>
        <rFont val="宋体"/>
        <family val="3"/>
        <charset val="134"/>
      </rPr>
      <t>酒店管理信息系统教程：</t>
    </r>
    <r>
      <rPr>
        <sz val="10"/>
        <color theme="1"/>
        <rFont val="Times New Roman"/>
        <family val="1"/>
      </rPr>
      <t>Opera</t>
    </r>
    <r>
      <rPr>
        <sz val="10"/>
        <color theme="1"/>
        <rFont val="宋体"/>
        <family val="3"/>
        <charset val="134"/>
      </rPr>
      <t>系统应用（</t>
    </r>
    <r>
      <rPr>
        <sz val="10"/>
        <color theme="1"/>
        <rFont val="Times New Roman"/>
        <family val="1"/>
      </rPr>
      <t>344-2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—39.8</t>
    </r>
    <r>
      <rPr>
        <b/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企业网络构建技术项目化教程（</t>
    </r>
    <r>
      <rPr>
        <b/>
        <i/>
        <u/>
        <sz val="10"/>
        <color theme="1"/>
        <rFont val="Times New Roman"/>
        <family val="1"/>
      </rPr>
      <t>344-3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—48
</t>
    </r>
    <r>
      <rPr>
        <b/>
        <i/>
        <u/>
        <sz val="10"/>
        <color theme="1"/>
        <rFont val="宋体"/>
        <family val="3"/>
        <charset val="134"/>
      </rPr>
      <t>网络安全实用项目教程（</t>
    </r>
    <r>
      <rPr>
        <b/>
        <i/>
        <u/>
        <sz val="10"/>
        <color theme="1"/>
        <rFont val="Times New Roman"/>
        <family val="1"/>
      </rPr>
      <t>344-4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学用一册通：</t>
    </r>
    <r>
      <rPr>
        <sz val="10"/>
        <color theme="1"/>
        <rFont val="Times New Roman"/>
        <family val="1"/>
      </rPr>
      <t>Dreamweaver CS6+ASP</t>
    </r>
    <r>
      <rPr>
        <sz val="10"/>
        <color theme="1"/>
        <rFont val="宋体"/>
        <family val="3"/>
        <charset val="134"/>
      </rPr>
      <t>动态网站开发（</t>
    </r>
    <r>
      <rPr>
        <sz val="10"/>
        <color theme="1"/>
        <rFont val="Times New Roman"/>
        <family val="1"/>
      </rPr>
      <t>344-5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—66</t>
    </r>
    <phoneticPr fontId="6" type="noConversion"/>
  </si>
  <si>
    <t>15电商1-4</t>
  </si>
  <si>
    <r>
      <rPr>
        <sz val="10"/>
        <color theme="1"/>
        <rFont val="宋体"/>
        <family val="3"/>
        <charset val="134"/>
      </rPr>
      <t>电商网页设计与制作（含资源库）（</t>
    </r>
    <r>
      <rPr>
        <sz val="10"/>
        <color theme="1"/>
        <rFont val="Times New Roman"/>
        <family val="1"/>
      </rPr>
      <t>350-1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客户关系管理（</t>
    </r>
    <r>
      <rPr>
        <sz val="10"/>
        <color theme="1"/>
        <rFont val="Times New Roman"/>
        <family val="1"/>
      </rPr>
      <t>350-2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中文版</t>
    </r>
    <r>
      <rPr>
        <sz val="10"/>
        <color theme="1"/>
        <rFont val="Times New Roman"/>
        <family val="1"/>
      </rPr>
      <t>Photoshop CS6</t>
    </r>
    <r>
      <rPr>
        <sz val="10"/>
        <color theme="1"/>
        <rFont val="宋体"/>
        <family val="3"/>
        <charset val="134"/>
      </rPr>
      <t>基础培训教程（</t>
    </r>
    <r>
      <rPr>
        <sz val="10"/>
        <color theme="1"/>
        <rFont val="Times New Roman"/>
        <family val="1"/>
      </rPr>
      <t>350-3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</si>
  <si>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t>A：红楼梦（19.9元）-4册
C：茶文化概论与茶艺（28元）-40册
H：标准韩国语1（42元）-15册
N：旅游文化（33元）-29册
S：孙子兵法（32元）-22册
V：职业规划与就业创业（32元）-13册
W：纸上的味道（32元）-33册</t>
  </si>
  <si>
    <r>
      <t>15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D01</t>
    </r>
    <phoneticPr fontId="6" type="noConversion"/>
  </si>
  <si>
    <t>36+39
=75</t>
    <phoneticPr fontId="6" type="noConversion"/>
  </si>
  <si>
    <t>实用英语综合教程2—39.8（P：36册）
职通英语综合教程 2—39.8（D：39册）
毛泽东思想和中国特色社会主义理论-20</t>
  </si>
  <si>
    <r>
      <rPr>
        <b/>
        <i/>
        <u/>
        <sz val="10"/>
        <color theme="1"/>
        <rFont val="Times New Roman"/>
        <family val="1"/>
      </rPr>
      <t>CorelDRAW</t>
    </r>
    <r>
      <rPr>
        <b/>
        <i/>
        <u/>
        <sz val="10"/>
        <color theme="1"/>
        <rFont val="宋体"/>
        <family val="3"/>
        <charset val="134"/>
      </rPr>
      <t>项目实践教程（</t>
    </r>
    <r>
      <rPr>
        <b/>
        <i/>
        <u/>
        <sz val="10"/>
        <color theme="1"/>
        <rFont val="Times New Roman"/>
        <family val="1"/>
      </rPr>
      <t>351-1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Flash CS6</t>
    </r>
    <r>
      <rPr>
        <sz val="10"/>
        <color theme="1"/>
        <rFont val="宋体"/>
        <family val="3"/>
        <charset val="134"/>
      </rPr>
      <t>实例教程（</t>
    </r>
    <r>
      <rPr>
        <sz val="10"/>
        <color theme="1"/>
        <rFont val="Times New Roman"/>
        <family val="1"/>
      </rPr>
      <t>351-2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—42</t>
    </r>
    <phoneticPr fontId="3" type="noConversion"/>
  </si>
  <si>
    <t>15计算机01、D1-2</t>
  </si>
  <si>
    <t>34+41+41
=116</t>
    <phoneticPr fontId="3" type="noConversion"/>
  </si>
  <si>
    <t>实用英语综合教程2—39.8（P：34册）
职通英语综合教程 2—39.8（D：82册）
毛泽东思想和中国特色社会主义理论-20</t>
  </si>
  <si>
    <r>
      <rPr>
        <b/>
        <i/>
        <u/>
        <sz val="10"/>
        <color theme="1"/>
        <rFont val="Times New Roman"/>
        <family val="1"/>
      </rPr>
      <t>SQL Server 2008</t>
    </r>
    <r>
      <rPr>
        <b/>
        <i/>
        <u/>
        <sz val="10"/>
        <color theme="1"/>
        <rFont val="宋体"/>
        <family val="3"/>
        <charset val="134"/>
      </rPr>
      <t>数据库项目教程（</t>
    </r>
    <r>
      <rPr>
        <b/>
        <i/>
        <u/>
        <sz val="10"/>
        <color theme="1"/>
        <rFont val="Times New Roman"/>
        <family val="1"/>
      </rPr>
      <t>352-1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—45
</t>
    </r>
    <r>
      <rPr>
        <b/>
        <i/>
        <u/>
        <sz val="10"/>
        <color theme="1"/>
        <rFont val="宋体"/>
        <family val="3"/>
        <charset val="134"/>
      </rPr>
      <t>网络基础项目化教程（</t>
    </r>
    <r>
      <rPr>
        <b/>
        <i/>
        <u/>
        <sz val="10"/>
        <color theme="1"/>
        <rFont val="Times New Roman"/>
        <family val="1"/>
      </rPr>
      <t>352-2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>项目教程（</t>
    </r>
    <r>
      <rPr>
        <sz val="10"/>
        <color theme="1"/>
        <rFont val="Times New Roman"/>
        <family val="1"/>
      </rPr>
      <t>352-3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6" type="noConversion"/>
  </si>
  <si>
    <t>15软件技术</t>
  </si>
  <si>
    <r>
      <rPr>
        <b/>
        <i/>
        <u/>
        <sz val="10"/>
        <color theme="1"/>
        <rFont val="Times New Roman"/>
        <family val="1"/>
      </rPr>
      <t>C#</t>
    </r>
    <r>
      <rPr>
        <b/>
        <i/>
        <u/>
        <sz val="10"/>
        <color theme="1"/>
        <rFont val="宋体"/>
        <family val="3"/>
        <charset val="134"/>
      </rPr>
      <t>程序设计与案例教程（</t>
    </r>
    <r>
      <rPr>
        <b/>
        <i/>
        <u/>
        <sz val="10"/>
        <color theme="1"/>
        <rFont val="Times New Roman"/>
        <family val="1"/>
      </rPr>
      <t>353-1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—39</t>
    </r>
    <r>
      <rPr>
        <sz val="10"/>
        <color theme="1"/>
        <rFont val="Times New Roman"/>
        <family val="1"/>
      </rPr>
      <t xml:space="preserve">
SQL Server 2008</t>
    </r>
    <r>
      <rPr>
        <sz val="10"/>
        <color theme="1"/>
        <rFont val="宋体"/>
        <family val="3"/>
        <charset val="134"/>
      </rPr>
      <t>数据库应用技术（</t>
    </r>
    <r>
      <rPr>
        <sz val="10"/>
        <color theme="1"/>
        <rFont val="Times New Roman"/>
        <family val="1"/>
      </rPr>
      <t>353-2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—39.8</t>
    </r>
    <phoneticPr fontId="6" type="noConversion"/>
  </si>
  <si>
    <t>15网络1</t>
  </si>
  <si>
    <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354-1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—49
</t>
    </r>
    <r>
      <rPr>
        <b/>
        <i/>
        <u/>
        <sz val="10"/>
        <color theme="1"/>
        <rFont val="宋体"/>
        <family val="3"/>
        <charset val="134"/>
      </rPr>
      <t>综合布线系统及施工（</t>
    </r>
    <r>
      <rPr>
        <b/>
        <i/>
        <u/>
        <sz val="10"/>
        <color theme="1"/>
        <rFont val="Times New Roman"/>
        <family val="1"/>
      </rPr>
      <t>354-2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—41</t>
    </r>
    <phoneticPr fontId="6" type="noConversion"/>
  </si>
  <si>
    <t>艺术</t>
    <phoneticPr fontId="3" type="noConversion"/>
  </si>
  <si>
    <r>
      <t>14</t>
    </r>
    <r>
      <rPr>
        <sz val="10"/>
        <color theme="1"/>
        <rFont val="宋体"/>
        <family val="3"/>
        <charset val="134"/>
      </rPr>
      <t>工艺品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</si>
  <si>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广告</t>
    </r>
    <r>
      <rPr>
        <sz val="10"/>
        <color theme="1"/>
        <rFont val="Times New Roman"/>
        <family val="1"/>
      </rPr>
      <t>1-2</t>
    </r>
    <phoneticPr fontId="3" type="noConversion"/>
  </si>
  <si>
    <t>26+24
=50</t>
    <phoneticPr fontId="3" type="noConversion"/>
  </si>
  <si>
    <r>
      <t>14</t>
    </r>
    <r>
      <rPr>
        <sz val="10"/>
        <color theme="1"/>
        <rFont val="宋体"/>
        <family val="3"/>
        <charset val="134"/>
      </rPr>
      <t>环艺</t>
    </r>
    <r>
      <rPr>
        <sz val="10"/>
        <color theme="1"/>
        <rFont val="Times New Roman"/>
        <family val="1"/>
      </rPr>
      <t>1-2</t>
    </r>
    <phoneticPr fontId="3" type="noConversion"/>
  </si>
  <si>
    <t>31+35
=66</t>
    <phoneticPr fontId="3" type="noConversion"/>
  </si>
  <si>
    <r>
      <rPr>
        <sz val="10"/>
        <color theme="1"/>
        <rFont val="宋体"/>
        <family val="3"/>
        <charset val="134"/>
      </rPr>
      <t>展示设计（</t>
    </r>
    <r>
      <rPr>
        <sz val="10"/>
        <color theme="1"/>
        <rFont val="Times New Roman"/>
        <family val="1"/>
      </rPr>
      <t>640-1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</si>
  <si>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酒店装潢</t>
    </r>
    <phoneticPr fontId="3" type="noConversion"/>
  </si>
  <si>
    <t>22+21
=43</t>
    <phoneticPr fontId="3" type="noConversion"/>
  </si>
  <si>
    <r>
      <rPr>
        <sz val="10"/>
        <color theme="1"/>
        <rFont val="宋体"/>
        <family val="3"/>
        <charset val="134"/>
      </rPr>
      <t>展示设计（</t>
    </r>
    <r>
      <rPr>
        <sz val="10"/>
        <color theme="1"/>
        <rFont val="Times New Roman"/>
        <family val="1"/>
      </rPr>
      <t>640-1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r>
      <rPr>
        <sz val="10"/>
        <rFont val="宋体"/>
        <family val="3"/>
        <charset val="134"/>
      </rPr>
      <t/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</si>
  <si>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影像</t>
    </r>
    <phoneticPr fontId="3" type="noConversion"/>
  </si>
  <si>
    <r>
      <rPr>
        <sz val="10"/>
        <color theme="1"/>
        <rFont val="宋体"/>
        <family val="3"/>
        <charset val="134"/>
      </rPr>
      <t>现代礼仪（</t>
    </r>
    <r>
      <rPr>
        <sz val="10"/>
        <color theme="1"/>
        <rFont val="Times New Roman"/>
        <family val="1"/>
      </rPr>
      <t>641-1</t>
    </r>
    <r>
      <rPr>
        <sz val="10"/>
        <color theme="1"/>
        <rFont val="宋体"/>
        <family val="3"/>
        <charset val="134"/>
      </rPr>
      <t>）</t>
    </r>
    <phoneticPr fontId="3" type="noConversion"/>
  </si>
  <si>
    <t>艺术</t>
    <phoneticPr fontId="6" type="noConversion"/>
  </si>
  <si>
    <r>
      <t>15</t>
    </r>
    <r>
      <rPr>
        <sz val="10"/>
        <color theme="1"/>
        <rFont val="宋体"/>
        <family val="3"/>
        <charset val="134"/>
      </rPr>
      <t>艺术学院各班级</t>
    </r>
    <phoneticPr fontId="6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</si>
  <si>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
</t>
    </r>
    <r>
      <rPr>
        <b/>
        <i/>
        <u/>
        <sz val="10"/>
        <color theme="1"/>
        <rFont val="宋体"/>
        <family val="3"/>
        <charset val="134"/>
      </rPr>
      <t>毛泽东思想和中国特色社会主义理论</t>
    </r>
    <r>
      <rPr>
        <b/>
        <i/>
        <u/>
        <sz val="10"/>
        <color theme="1"/>
        <rFont val="Times New Roman"/>
        <family val="1"/>
      </rPr>
      <t>-20</t>
    </r>
    <phoneticPr fontId="6" type="noConversion"/>
  </si>
  <si>
    <r>
      <t>Autocad</t>
    </r>
    <r>
      <rPr>
        <sz val="10"/>
        <color theme="1"/>
        <rFont val="宋体"/>
        <family val="3"/>
        <charset val="134"/>
      </rPr>
      <t>建筑制图（</t>
    </r>
    <r>
      <rPr>
        <sz val="10"/>
        <color theme="1"/>
        <rFont val="Times New Roman"/>
        <family val="1"/>
      </rPr>
      <t>650-1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—45.6</t>
    </r>
    <r>
      <rPr>
        <sz val="10"/>
        <color theme="1"/>
        <rFont val="宋体"/>
        <family val="3"/>
        <charset val="134"/>
      </rPr>
      <t>（环艺、装潢</t>
    </r>
    <r>
      <rPr>
        <sz val="10"/>
        <color theme="1"/>
        <rFont val="Times New Roman"/>
        <family val="1"/>
      </rPr>
      <t>149</t>
    </r>
    <r>
      <rPr>
        <sz val="10"/>
        <color theme="1"/>
        <rFont val="宋体"/>
        <family val="3"/>
        <charset val="134"/>
      </rPr>
      <t>册）</t>
    </r>
    <r>
      <rPr>
        <sz val="10"/>
        <color theme="1"/>
        <rFont val="Times New Roman"/>
        <family val="1"/>
      </rPr>
      <t xml:space="preserve">
photoshopCS6</t>
    </r>
    <r>
      <rPr>
        <sz val="10"/>
        <color theme="1"/>
        <rFont val="宋体"/>
        <family val="3"/>
        <charset val="134"/>
      </rPr>
      <t>经典综合案例教程（</t>
    </r>
    <r>
      <rPr>
        <sz val="10"/>
        <color theme="1"/>
        <rFont val="Times New Roman"/>
        <family val="1"/>
      </rPr>
      <t>650-2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r>
      <rPr>
        <sz val="10"/>
        <color theme="1"/>
        <rFont val="宋体"/>
        <family val="3"/>
        <charset val="134"/>
      </rPr>
      <t>（环艺、装潢</t>
    </r>
    <r>
      <rPr>
        <sz val="10"/>
        <color theme="1"/>
        <rFont val="Times New Roman"/>
        <family val="1"/>
      </rPr>
      <t>149</t>
    </r>
    <r>
      <rPr>
        <sz val="10"/>
        <color theme="1"/>
        <rFont val="宋体"/>
        <family val="3"/>
        <charset val="134"/>
      </rPr>
      <t>册）</t>
    </r>
    <phoneticPr fontId="3" type="noConversion"/>
  </si>
  <si>
    <t>A：红楼梦（19.9元）-13册
C：茶文化概论与茶艺（28元）-7册
N：旅游文化（33元）-28册
S：孙子兵法（32元）-6册
W：纸上的味道（32元）-28册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</si>
</sst>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i/>
      <u/>
      <sz val="10"/>
      <color theme="1"/>
      <name val="宋体"/>
      <family val="3"/>
      <charset val="134"/>
    </font>
    <font>
      <b/>
      <i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2" quotePrefix="1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vertical="center" wrapText="1"/>
    </xf>
    <xf numFmtId="177" fontId="4" fillId="0" borderId="2" xfId="1" applyNumberFormat="1" applyFont="1" applyFill="1" applyBorder="1" applyAlignment="1">
      <alignment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176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7" xfId="4"/>
    <cellStyle name="常规 8" xfId="5"/>
    <cellStyle name="常规_国际贸易" xfId="1"/>
    <cellStyle name="常规_国际贸易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pane ySplit="3" topLeftCell="A4" activePane="bottomLeft" state="frozen"/>
      <selection pane="bottomLeft" activeCell="D11" sqref="D11"/>
    </sheetView>
  </sheetViews>
  <sheetFormatPr defaultColWidth="20.625" defaultRowHeight="12.75" x14ac:dyDescent="0.15"/>
  <cols>
    <col min="1" max="1" width="4.5" style="24" bestFit="1" customWidth="1"/>
    <col min="2" max="2" width="4.5" style="1" bestFit="1" customWidth="1"/>
    <col min="3" max="3" width="15.125" style="1" customWidth="1"/>
    <col min="4" max="4" width="14.25" style="25" customWidth="1"/>
    <col min="5" max="5" width="23.75" style="26" customWidth="1"/>
    <col min="6" max="6" width="33.25" style="1" customWidth="1"/>
    <col min="7" max="7" width="32.75" style="1" customWidth="1"/>
    <col min="8" max="8" width="8.375" style="1" customWidth="1"/>
    <col min="9" max="238" width="20.625" style="1"/>
    <col min="239" max="240" width="4.5" style="1" bestFit="1" customWidth="1"/>
    <col min="241" max="241" width="21.75" style="1" customWidth="1"/>
    <col min="242" max="242" width="11.375" style="1" bestFit="1" customWidth="1"/>
    <col min="243" max="243" width="47.25" style="1" bestFit="1" customWidth="1"/>
    <col min="244" max="244" width="12.25" style="1" bestFit="1" customWidth="1"/>
    <col min="245" max="245" width="17.25" style="1" bestFit="1" customWidth="1"/>
    <col min="246" max="246" width="4.875" style="1" bestFit="1" customWidth="1"/>
    <col min="247" max="247" width="6.75" style="1" bestFit="1" customWidth="1"/>
    <col min="248" max="248" width="15.5" style="1" bestFit="1" customWidth="1"/>
    <col min="249" max="249" width="5" style="1" bestFit="1" customWidth="1"/>
    <col min="250" max="252" width="4.5" style="1" bestFit="1" customWidth="1"/>
    <col min="253" max="253" width="31.375" style="1" bestFit="1" customWidth="1"/>
    <col min="254" max="254" width="7.25" style="1" customWidth="1"/>
    <col min="255" max="494" width="20.625" style="1"/>
    <col min="495" max="496" width="4.5" style="1" bestFit="1" customWidth="1"/>
    <col min="497" max="497" width="21.75" style="1" customWidth="1"/>
    <col min="498" max="498" width="11.375" style="1" bestFit="1" customWidth="1"/>
    <col min="499" max="499" width="47.25" style="1" bestFit="1" customWidth="1"/>
    <col min="500" max="500" width="12.25" style="1" bestFit="1" customWidth="1"/>
    <col min="501" max="501" width="17.25" style="1" bestFit="1" customWidth="1"/>
    <col min="502" max="502" width="4.875" style="1" bestFit="1" customWidth="1"/>
    <col min="503" max="503" width="6.75" style="1" bestFit="1" customWidth="1"/>
    <col min="504" max="504" width="15.5" style="1" bestFit="1" customWidth="1"/>
    <col min="505" max="505" width="5" style="1" bestFit="1" customWidth="1"/>
    <col min="506" max="508" width="4.5" style="1" bestFit="1" customWidth="1"/>
    <col min="509" max="509" width="31.375" style="1" bestFit="1" customWidth="1"/>
    <col min="510" max="510" width="7.25" style="1" customWidth="1"/>
    <col min="511" max="750" width="20.625" style="1"/>
    <col min="751" max="752" width="4.5" style="1" bestFit="1" customWidth="1"/>
    <col min="753" max="753" width="21.75" style="1" customWidth="1"/>
    <col min="754" max="754" width="11.375" style="1" bestFit="1" customWidth="1"/>
    <col min="755" max="755" width="47.25" style="1" bestFit="1" customWidth="1"/>
    <col min="756" max="756" width="12.25" style="1" bestFit="1" customWidth="1"/>
    <col min="757" max="757" width="17.25" style="1" bestFit="1" customWidth="1"/>
    <col min="758" max="758" width="4.875" style="1" bestFit="1" customWidth="1"/>
    <col min="759" max="759" width="6.75" style="1" bestFit="1" customWidth="1"/>
    <col min="760" max="760" width="15.5" style="1" bestFit="1" customWidth="1"/>
    <col min="761" max="761" width="5" style="1" bestFit="1" customWidth="1"/>
    <col min="762" max="764" width="4.5" style="1" bestFit="1" customWidth="1"/>
    <col min="765" max="765" width="31.375" style="1" bestFit="1" customWidth="1"/>
    <col min="766" max="766" width="7.25" style="1" customWidth="1"/>
    <col min="767" max="1006" width="20.625" style="1"/>
    <col min="1007" max="1008" width="4.5" style="1" bestFit="1" customWidth="1"/>
    <col min="1009" max="1009" width="21.75" style="1" customWidth="1"/>
    <col min="1010" max="1010" width="11.375" style="1" bestFit="1" customWidth="1"/>
    <col min="1011" max="1011" width="47.25" style="1" bestFit="1" customWidth="1"/>
    <col min="1012" max="1012" width="12.25" style="1" bestFit="1" customWidth="1"/>
    <col min="1013" max="1013" width="17.25" style="1" bestFit="1" customWidth="1"/>
    <col min="1014" max="1014" width="4.875" style="1" bestFit="1" customWidth="1"/>
    <col min="1015" max="1015" width="6.75" style="1" bestFit="1" customWidth="1"/>
    <col min="1016" max="1016" width="15.5" style="1" bestFit="1" customWidth="1"/>
    <col min="1017" max="1017" width="5" style="1" bestFit="1" customWidth="1"/>
    <col min="1018" max="1020" width="4.5" style="1" bestFit="1" customWidth="1"/>
    <col min="1021" max="1021" width="31.375" style="1" bestFit="1" customWidth="1"/>
    <col min="1022" max="1022" width="7.25" style="1" customWidth="1"/>
    <col min="1023" max="1262" width="20.625" style="1"/>
    <col min="1263" max="1264" width="4.5" style="1" bestFit="1" customWidth="1"/>
    <col min="1265" max="1265" width="21.75" style="1" customWidth="1"/>
    <col min="1266" max="1266" width="11.375" style="1" bestFit="1" customWidth="1"/>
    <col min="1267" max="1267" width="47.25" style="1" bestFit="1" customWidth="1"/>
    <col min="1268" max="1268" width="12.25" style="1" bestFit="1" customWidth="1"/>
    <col min="1269" max="1269" width="17.25" style="1" bestFit="1" customWidth="1"/>
    <col min="1270" max="1270" width="4.875" style="1" bestFit="1" customWidth="1"/>
    <col min="1271" max="1271" width="6.75" style="1" bestFit="1" customWidth="1"/>
    <col min="1272" max="1272" width="15.5" style="1" bestFit="1" customWidth="1"/>
    <col min="1273" max="1273" width="5" style="1" bestFit="1" customWidth="1"/>
    <col min="1274" max="1276" width="4.5" style="1" bestFit="1" customWidth="1"/>
    <col min="1277" max="1277" width="31.375" style="1" bestFit="1" customWidth="1"/>
    <col min="1278" max="1278" width="7.25" style="1" customWidth="1"/>
    <col min="1279" max="1518" width="20.625" style="1"/>
    <col min="1519" max="1520" width="4.5" style="1" bestFit="1" customWidth="1"/>
    <col min="1521" max="1521" width="21.75" style="1" customWidth="1"/>
    <col min="1522" max="1522" width="11.375" style="1" bestFit="1" customWidth="1"/>
    <col min="1523" max="1523" width="47.25" style="1" bestFit="1" customWidth="1"/>
    <col min="1524" max="1524" width="12.25" style="1" bestFit="1" customWidth="1"/>
    <col min="1525" max="1525" width="17.25" style="1" bestFit="1" customWidth="1"/>
    <col min="1526" max="1526" width="4.875" style="1" bestFit="1" customWidth="1"/>
    <col min="1527" max="1527" width="6.75" style="1" bestFit="1" customWidth="1"/>
    <col min="1528" max="1528" width="15.5" style="1" bestFit="1" customWidth="1"/>
    <col min="1529" max="1529" width="5" style="1" bestFit="1" customWidth="1"/>
    <col min="1530" max="1532" width="4.5" style="1" bestFit="1" customWidth="1"/>
    <col min="1533" max="1533" width="31.375" style="1" bestFit="1" customWidth="1"/>
    <col min="1534" max="1534" width="7.25" style="1" customWidth="1"/>
    <col min="1535" max="1774" width="20.625" style="1"/>
    <col min="1775" max="1776" width="4.5" style="1" bestFit="1" customWidth="1"/>
    <col min="1777" max="1777" width="21.75" style="1" customWidth="1"/>
    <col min="1778" max="1778" width="11.375" style="1" bestFit="1" customWidth="1"/>
    <col min="1779" max="1779" width="47.25" style="1" bestFit="1" customWidth="1"/>
    <col min="1780" max="1780" width="12.25" style="1" bestFit="1" customWidth="1"/>
    <col min="1781" max="1781" width="17.25" style="1" bestFit="1" customWidth="1"/>
    <col min="1782" max="1782" width="4.875" style="1" bestFit="1" customWidth="1"/>
    <col min="1783" max="1783" width="6.75" style="1" bestFit="1" customWidth="1"/>
    <col min="1784" max="1784" width="15.5" style="1" bestFit="1" customWidth="1"/>
    <col min="1785" max="1785" width="5" style="1" bestFit="1" customWidth="1"/>
    <col min="1786" max="1788" width="4.5" style="1" bestFit="1" customWidth="1"/>
    <col min="1789" max="1789" width="31.375" style="1" bestFit="1" customWidth="1"/>
    <col min="1790" max="1790" width="7.25" style="1" customWidth="1"/>
    <col min="1791" max="2030" width="20.625" style="1"/>
    <col min="2031" max="2032" width="4.5" style="1" bestFit="1" customWidth="1"/>
    <col min="2033" max="2033" width="21.75" style="1" customWidth="1"/>
    <col min="2034" max="2034" width="11.375" style="1" bestFit="1" customWidth="1"/>
    <col min="2035" max="2035" width="47.25" style="1" bestFit="1" customWidth="1"/>
    <col min="2036" max="2036" width="12.25" style="1" bestFit="1" customWidth="1"/>
    <col min="2037" max="2037" width="17.25" style="1" bestFit="1" customWidth="1"/>
    <col min="2038" max="2038" width="4.875" style="1" bestFit="1" customWidth="1"/>
    <col min="2039" max="2039" width="6.75" style="1" bestFit="1" customWidth="1"/>
    <col min="2040" max="2040" width="15.5" style="1" bestFit="1" customWidth="1"/>
    <col min="2041" max="2041" width="5" style="1" bestFit="1" customWidth="1"/>
    <col min="2042" max="2044" width="4.5" style="1" bestFit="1" customWidth="1"/>
    <col min="2045" max="2045" width="31.375" style="1" bestFit="1" customWidth="1"/>
    <col min="2046" max="2046" width="7.25" style="1" customWidth="1"/>
    <col min="2047" max="2286" width="20.625" style="1"/>
    <col min="2287" max="2288" width="4.5" style="1" bestFit="1" customWidth="1"/>
    <col min="2289" max="2289" width="21.75" style="1" customWidth="1"/>
    <col min="2290" max="2290" width="11.375" style="1" bestFit="1" customWidth="1"/>
    <col min="2291" max="2291" width="47.25" style="1" bestFit="1" customWidth="1"/>
    <col min="2292" max="2292" width="12.25" style="1" bestFit="1" customWidth="1"/>
    <col min="2293" max="2293" width="17.25" style="1" bestFit="1" customWidth="1"/>
    <col min="2294" max="2294" width="4.875" style="1" bestFit="1" customWidth="1"/>
    <col min="2295" max="2295" width="6.75" style="1" bestFit="1" customWidth="1"/>
    <col min="2296" max="2296" width="15.5" style="1" bestFit="1" customWidth="1"/>
    <col min="2297" max="2297" width="5" style="1" bestFit="1" customWidth="1"/>
    <col min="2298" max="2300" width="4.5" style="1" bestFit="1" customWidth="1"/>
    <col min="2301" max="2301" width="31.375" style="1" bestFit="1" customWidth="1"/>
    <col min="2302" max="2302" width="7.25" style="1" customWidth="1"/>
    <col min="2303" max="2542" width="20.625" style="1"/>
    <col min="2543" max="2544" width="4.5" style="1" bestFit="1" customWidth="1"/>
    <col min="2545" max="2545" width="21.75" style="1" customWidth="1"/>
    <col min="2546" max="2546" width="11.375" style="1" bestFit="1" customWidth="1"/>
    <col min="2547" max="2547" width="47.25" style="1" bestFit="1" customWidth="1"/>
    <col min="2548" max="2548" width="12.25" style="1" bestFit="1" customWidth="1"/>
    <col min="2549" max="2549" width="17.25" style="1" bestFit="1" customWidth="1"/>
    <col min="2550" max="2550" width="4.875" style="1" bestFit="1" customWidth="1"/>
    <col min="2551" max="2551" width="6.75" style="1" bestFit="1" customWidth="1"/>
    <col min="2552" max="2552" width="15.5" style="1" bestFit="1" customWidth="1"/>
    <col min="2553" max="2553" width="5" style="1" bestFit="1" customWidth="1"/>
    <col min="2554" max="2556" width="4.5" style="1" bestFit="1" customWidth="1"/>
    <col min="2557" max="2557" width="31.375" style="1" bestFit="1" customWidth="1"/>
    <col min="2558" max="2558" width="7.25" style="1" customWidth="1"/>
    <col min="2559" max="2798" width="20.625" style="1"/>
    <col min="2799" max="2800" width="4.5" style="1" bestFit="1" customWidth="1"/>
    <col min="2801" max="2801" width="21.75" style="1" customWidth="1"/>
    <col min="2802" max="2802" width="11.375" style="1" bestFit="1" customWidth="1"/>
    <col min="2803" max="2803" width="47.25" style="1" bestFit="1" customWidth="1"/>
    <col min="2804" max="2804" width="12.25" style="1" bestFit="1" customWidth="1"/>
    <col min="2805" max="2805" width="17.25" style="1" bestFit="1" customWidth="1"/>
    <col min="2806" max="2806" width="4.875" style="1" bestFit="1" customWidth="1"/>
    <col min="2807" max="2807" width="6.75" style="1" bestFit="1" customWidth="1"/>
    <col min="2808" max="2808" width="15.5" style="1" bestFit="1" customWidth="1"/>
    <col min="2809" max="2809" width="5" style="1" bestFit="1" customWidth="1"/>
    <col min="2810" max="2812" width="4.5" style="1" bestFit="1" customWidth="1"/>
    <col min="2813" max="2813" width="31.375" style="1" bestFit="1" customWidth="1"/>
    <col min="2814" max="2814" width="7.25" style="1" customWidth="1"/>
    <col min="2815" max="3054" width="20.625" style="1"/>
    <col min="3055" max="3056" width="4.5" style="1" bestFit="1" customWidth="1"/>
    <col min="3057" max="3057" width="21.75" style="1" customWidth="1"/>
    <col min="3058" max="3058" width="11.375" style="1" bestFit="1" customWidth="1"/>
    <col min="3059" max="3059" width="47.25" style="1" bestFit="1" customWidth="1"/>
    <col min="3060" max="3060" width="12.25" style="1" bestFit="1" customWidth="1"/>
    <col min="3061" max="3061" width="17.25" style="1" bestFit="1" customWidth="1"/>
    <col min="3062" max="3062" width="4.875" style="1" bestFit="1" customWidth="1"/>
    <col min="3063" max="3063" width="6.75" style="1" bestFit="1" customWidth="1"/>
    <col min="3064" max="3064" width="15.5" style="1" bestFit="1" customWidth="1"/>
    <col min="3065" max="3065" width="5" style="1" bestFit="1" customWidth="1"/>
    <col min="3066" max="3068" width="4.5" style="1" bestFit="1" customWidth="1"/>
    <col min="3069" max="3069" width="31.375" style="1" bestFit="1" customWidth="1"/>
    <col min="3070" max="3070" width="7.25" style="1" customWidth="1"/>
    <col min="3071" max="3310" width="20.625" style="1"/>
    <col min="3311" max="3312" width="4.5" style="1" bestFit="1" customWidth="1"/>
    <col min="3313" max="3313" width="21.75" style="1" customWidth="1"/>
    <col min="3314" max="3314" width="11.375" style="1" bestFit="1" customWidth="1"/>
    <col min="3315" max="3315" width="47.25" style="1" bestFit="1" customWidth="1"/>
    <col min="3316" max="3316" width="12.25" style="1" bestFit="1" customWidth="1"/>
    <col min="3317" max="3317" width="17.25" style="1" bestFit="1" customWidth="1"/>
    <col min="3318" max="3318" width="4.875" style="1" bestFit="1" customWidth="1"/>
    <col min="3319" max="3319" width="6.75" style="1" bestFit="1" customWidth="1"/>
    <col min="3320" max="3320" width="15.5" style="1" bestFit="1" customWidth="1"/>
    <col min="3321" max="3321" width="5" style="1" bestFit="1" customWidth="1"/>
    <col min="3322" max="3324" width="4.5" style="1" bestFit="1" customWidth="1"/>
    <col min="3325" max="3325" width="31.375" style="1" bestFit="1" customWidth="1"/>
    <col min="3326" max="3326" width="7.25" style="1" customWidth="1"/>
    <col min="3327" max="3566" width="20.625" style="1"/>
    <col min="3567" max="3568" width="4.5" style="1" bestFit="1" customWidth="1"/>
    <col min="3569" max="3569" width="21.75" style="1" customWidth="1"/>
    <col min="3570" max="3570" width="11.375" style="1" bestFit="1" customWidth="1"/>
    <col min="3571" max="3571" width="47.25" style="1" bestFit="1" customWidth="1"/>
    <col min="3572" max="3572" width="12.25" style="1" bestFit="1" customWidth="1"/>
    <col min="3573" max="3573" width="17.25" style="1" bestFit="1" customWidth="1"/>
    <col min="3574" max="3574" width="4.875" style="1" bestFit="1" customWidth="1"/>
    <col min="3575" max="3575" width="6.75" style="1" bestFit="1" customWidth="1"/>
    <col min="3576" max="3576" width="15.5" style="1" bestFit="1" customWidth="1"/>
    <col min="3577" max="3577" width="5" style="1" bestFit="1" customWidth="1"/>
    <col min="3578" max="3580" width="4.5" style="1" bestFit="1" customWidth="1"/>
    <col min="3581" max="3581" width="31.375" style="1" bestFit="1" customWidth="1"/>
    <col min="3582" max="3582" width="7.25" style="1" customWidth="1"/>
    <col min="3583" max="3822" width="20.625" style="1"/>
    <col min="3823" max="3824" width="4.5" style="1" bestFit="1" customWidth="1"/>
    <col min="3825" max="3825" width="21.75" style="1" customWidth="1"/>
    <col min="3826" max="3826" width="11.375" style="1" bestFit="1" customWidth="1"/>
    <col min="3827" max="3827" width="47.25" style="1" bestFit="1" customWidth="1"/>
    <col min="3828" max="3828" width="12.25" style="1" bestFit="1" customWidth="1"/>
    <col min="3829" max="3829" width="17.25" style="1" bestFit="1" customWidth="1"/>
    <col min="3830" max="3830" width="4.875" style="1" bestFit="1" customWidth="1"/>
    <col min="3831" max="3831" width="6.75" style="1" bestFit="1" customWidth="1"/>
    <col min="3832" max="3832" width="15.5" style="1" bestFit="1" customWidth="1"/>
    <col min="3833" max="3833" width="5" style="1" bestFit="1" customWidth="1"/>
    <col min="3834" max="3836" width="4.5" style="1" bestFit="1" customWidth="1"/>
    <col min="3837" max="3837" width="31.375" style="1" bestFit="1" customWidth="1"/>
    <col min="3838" max="3838" width="7.25" style="1" customWidth="1"/>
    <col min="3839" max="4078" width="20.625" style="1"/>
    <col min="4079" max="4080" width="4.5" style="1" bestFit="1" customWidth="1"/>
    <col min="4081" max="4081" width="21.75" style="1" customWidth="1"/>
    <col min="4082" max="4082" width="11.375" style="1" bestFit="1" customWidth="1"/>
    <col min="4083" max="4083" width="47.25" style="1" bestFit="1" customWidth="1"/>
    <col min="4084" max="4084" width="12.25" style="1" bestFit="1" customWidth="1"/>
    <col min="4085" max="4085" width="17.25" style="1" bestFit="1" customWidth="1"/>
    <col min="4086" max="4086" width="4.875" style="1" bestFit="1" customWidth="1"/>
    <col min="4087" max="4087" width="6.75" style="1" bestFit="1" customWidth="1"/>
    <col min="4088" max="4088" width="15.5" style="1" bestFit="1" customWidth="1"/>
    <col min="4089" max="4089" width="5" style="1" bestFit="1" customWidth="1"/>
    <col min="4090" max="4092" width="4.5" style="1" bestFit="1" customWidth="1"/>
    <col min="4093" max="4093" width="31.375" style="1" bestFit="1" customWidth="1"/>
    <col min="4094" max="4094" width="7.25" style="1" customWidth="1"/>
    <col min="4095" max="4334" width="20.625" style="1"/>
    <col min="4335" max="4336" width="4.5" style="1" bestFit="1" customWidth="1"/>
    <col min="4337" max="4337" width="21.75" style="1" customWidth="1"/>
    <col min="4338" max="4338" width="11.375" style="1" bestFit="1" customWidth="1"/>
    <col min="4339" max="4339" width="47.25" style="1" bestFit="1" customWidth="1"/>
    <col min="4340" max="4340" width="12.25" style="1" bestFit="1" customWidth="1"/>
    <col min="4341" max="4341" width="17.25" style="1" bestFit="1" customWidth="1"/>
    <col min="4342" max="4342" width="4.875" style="1" bestFit="1" customWidth="1"/>
    <col min="4343" max="4343" width="6.75" style="1" bestFit="1" customWidth="1"/>
    <col min="4344" max="4344" width="15.5" style="1" bestFit="1" customWidth="1"/>
    <col min="4345" max="4345" width="5" style="1" bestFit="1" customWidth="1"/>
    <col min="4346" max="4348" width="4.5" style="1" bestFit="1" customWidth="1"/>
    <col min="4349" max="4349" width="31.375" style="1" bestFit="1" customWidth="1"/>
    <col min="4350" max="4350" width="7.25" style="1" customWidth="1"/>
    <col min="4351" max="4590" width="20.625" style="1"/>
    <col min="4591" max="4592" width="4.5" style="1" bestFit="1" customWidth="1"/>
    <col min="4593" max="4593" width="21.75" style="1" customWidth="1"/>
    <col min="4594" max="4594" width="11.375" style="1" bestFit="1" customWidth="1"/>
    <col min="4595" max="4595" width="47.25" style="1" bestFit="1" customWidth="1"/>
    <col min="4596" max="4596" width="12.25" style="1" bestFit="1" customWidth="1"/>
    <col min="4597" max="4597" width="17.25" style="1" bestFit="1" customWidth="1"/>
    <col min="4598" max="4598" width="4.875" style="1" bestFit="1" customWidth="1"/>
    <col min="4599" max="4599" width="6.75" style="1" bestFit="1" customWidth="1"/>
    <col min="4600" max="4600" width="15.5" style="1" bestFit="1" customWidth="1"/>
    <col min="4601" max="4601" width="5" style="1" bestFit="1" customWidth="1"/>
    <col min="4602" max="4604" width="4.5" style="1" bestFit="1" customWidth="1"/>
    <col min="4605" max="4605" width="31.375" style="1" bestFit="1" customWidth="1"/>
    <col min="4606" max="4606" width="7.25" style="1" customWidth="1"/>
    <col min="4607" max="4846" width="20.625" style="1"/>
    <col min="4847" max="4848" width="4.5" style="1" bestFit="1" customWidth="1"/>
    <col min="4849" max="4849" width="21.75" style="1" customWidth="1"/>
    <col min="4850" max="4850" width="11.375" style="1" bestFit="1" customWidth="1"/>
    <col min="4851" max="4851" width="47.25" style="1" bestFit="1" customWidth="1"/>
    <col min="4852" max="4852" width="12.25" style="1" bestFit="1" customWidth="1"/>
    <col min="4853" max="4853" width="17.25" style="1" bestFit="1" customWidth="1"/>
    <col min="4854" max="4854" width="4.875" style="1" bestFit="1" customWidth="1"/>
    <col min="4855" max="4855" width="6.75" style="1" bestFit="1" customWidth="1"/>
    <col min="4856" max="4856" width="15.5" style="1" bestFit="1" customWidth="1"/>
    <col min="4857" max="4857" width="5" style="1" bestFit="1" customWidth="1"/>
    <col min="4858" max="4860" width="4.5" style="1" bestFit="1" customWidth="1"/>
    <col min="4861" max="4861" width="31.375" style="1" bestFit="1" customWidth="1"/>
    <col min="4862" max="4862" width="7.25" style="1" customWidth="1"/>
    <col min="4863" max="5102" width="20.625" style="1"/>
    <col min="5103" max="5104" width="4.5" style="1" bestFit="1" customWidth="1"/>
    <col min="5105" max="5105" width="21.75" style="1" customWidth="1"/>
    <col min="5106" max="5106" width="11.375" style="1" bestFit="1" customWidth="1"/>
    <col min="5107" max="5107" width="47.25" style="1" bestFit="1" customWidth="1"/>
    <col min="5108" max="5108" width="12.25" style="1" bestFit="1" customWidth="1"/>
    <col min="5109" max="5109" width="17.25" style="1" bestFit="1" customWidth="1"/>
    <col min="5110" max="5110" width="4.875" style="1" bestFit="1" customWidth="1"/>
    <col min="5111" max="5111" width="6.75" style="1" bestFit="1" customWidth="1"/>
    <col min="5112" max="5112" width="15.5" style="1" bestFit="1" customWidth="1"/>
    <col min="5113" max="5113" width="5" style="1" bestFit="1" customWidth="1"/>
    <col min="5114" max="5116" width="4.5" style="1" bestFit="1" customWidth="1"/>
    <col min="5117" max="5117" width="31.375" style="1" bestFit="1" customWidth="1"/>
    <col min="5118" max="5118" width="7.25" style="1" customWidth="1"/>
    <col min="5119" max="5358" width="20.625" style="1"/>
    <col min="5359" max="5360" width="4.5" style="1" bestFit="1" customWidth="1"/>
    <col min="5361" max="5361" width="21.75" style="1" customWidth="1"/>
    <col min="5362" max="5362" width="11.375" style="1" bestFit="1" customWidth="1"/>
    <col min="5363" max="5363" width="47.25" style="1" bestFit="1" customWidth="1"/>
    <col min="5364" max="5364" width="12.25" style="1" bestFit="1" customWidth="1"/>
    <col min="5365" max="5365" width="17.25" style="1" bestFit="1" customWidth="1"/>
    <col min="5366" max="5366" width="4.875" style="1" bestFit="1" customWidth="1"/>
    <col min="5367" max="5367" width="6.75" style="1" bestFit="1" customWidth="1"/>
    <col min="5368" max="5368" width="15.5" style="1" bestFit="1" customWidth="1"/>
    <col min="5369" max="5369" width="5" style="1" bestFit="1" customWidth="1"/>
    <col min="5370" max="5372" width="4.5" style="1" bestFit="1" customWidth="1"/>
    <col min="5373" max="5373" width="31.375" style="1" bestFit="1" customWidth="1"/>
    <col min="5374" max="5374" width="7.25" style="1" customWidth="1"/>
    <col min="5375" max="5614" width="20.625" style="1"/>
    <col min="5615" max="5616" width="4.5" style="1" bestFit="1" customWidth="1"/>
    <col min="5617" max="5617" width="21.75" style="1" customWidth="1"/>
    <col min="5618" max="5618" width="11.375" style="1" bestFit="1" customWidth="1"/>
    <col min="5619" max="5619" width="47.25" style="1" bestFit="1" customWidth="1"/>
    <col min="5620" max="5620" width="12.25" style="1" bestFit="1" customWidth="1"/>
    <col min="5621" max="5621" width="17.25" style="1" bestFit="1" customWidth="1"/>
    <col min="5622" max="5622" width="4.875" style="1" bestFit="1" customWidth="1"/>
    <col min="5623" max="5623" width="6.75" style="1" bestFit="1" customWidth="1"/>
    <col min="5624" max="5624" width="15.5" style="1" bestFit="1" customWidth="1"/>
    <col min="5625" max="5625" width="5" style="1" bestFit="1" customWidth="1"/>
    <col min="5626" max="5628" width="4.5" style="1" bestFit="1" customWidth="1"/>
    <col min="5629" max="5629" width="31.375" style="1" bestFit="1" customWidth="1"/>
    <col min="5630" max="5630" width="7.25" style="1" customWidth="1"/>
    <col min="5631" max="5870" width="20.625" style="1"/>
    <col min="5871" max="5872" width="4.5" style="1" bestFit="1" customWidth="1"/>
    <col min="5873" max="5873" width="21.75" style="1" customWidth="1"/>
    <col min="5874" max="5874" width="11.375" style="1" bestFit="1" customWidth="1"/>
    <col min="5875" max="5875" width="47.25" style="1" bestFit="1" customWidth="1"/>
    <col min="5876" max="5876" width="12.25" style="1" bestFit="1" customWidth="1"/>
    <col min="5877" max="5877" width="17.25" style="1" bestFit="1" customWidth="1"/>
    <col min="5878" max="5878" width="4.875" style="1" bestFit="1" customWidth="1"/>
    <col min="5879" max="5879" width="6.75" style="1" bestFit="1" customWidth="1"/>
    <col min="5880" max="5880" width="15.5" style="1" bestFit="1" customWidth="1"/>
    <col min="5881" max="5881" width="5" style="1" bestFit="1" customWidth="1"/>
    <col min="5882" max="5884" width="4.5" style="1" bestFit="1" customWidth="1"/>
    <col min="5885" max="5885" width="31.375" style="1" bestFit="1" customWidth="1"/>
    <col min="5886" max="5886" width="7.25" style="1" customWidth="1"/>
    <col min="5887" max="6126" width="20.625" style="1"/>
    <col min="6127" max="6128" width="4.5" style="1" bestFit="1" customWidth="1"/>
    <col min="6129" max="6129" width="21.75" style="1" customWidth="1"/>
    <col min="6130" max="6130" width="11.375" style="1" bestFit="1" customWidth="1"/>
    <col min="6131" max="6131" width="47.25" style="1" bestFit="1" customWidth="1"/>
    <col min="6132" max="6132" width="12.25" style="1" bestFit="1" customWidth="1"/>
    <col min="6133" max="6133" width="17.25" style="1" bestFit="1" customWidth="1"/>
    <col min="6134" max="6134" width="4.875" style="1" bestFit="1" customWidth="1"/>
    <col min="6135" max="6135" width="6.75" style="1" bestFit="1" customWidth="1"/>
    <col min="6136" max="6136" width="15.5" style="1" bestFit="1" customWidth="1"/>
    <col min="6137" max="6137" width="5" style="1" bestFit="1" customWidth="1"/>
    <col min="6138" max="6140" width="4.5" style="1" bestFit="1" customWidth="1"/>
    <col min="6141" max="6141" width="31.375" style="1" bestFit="1" customWidth="1"/>
    <col min="6142" max="6142" width="7.25" style="1" customWidth="1"/>
    <col min="6143" max="6382" width="20.625" style="1"/>
    <col min="6383" max="6384" width="4.5" style="1" bestFit="1" customWidth="1"/>
    <col min="6385" max="6385" width="21.75" style="1" customWidth="1"/>
    <col min="6386" max="6386" width="11.375" style="1" bestFit="1" customWidth="1"/>
    <col min="6387" max="6387" width="47.25" style="1" bestFit="1" customWidth="1"/>
    <col min="6388" max="6388" width="12.25" style="1" bestFit="1" customWidth="1"/>
    <col min="6389" max="6389" width="17.25" style="1" bestFit="1" customWidth="1"/>
    <col min="6390" max="6390" width="4.875" style="1" bestFit="1" customWidth="1"/>
    <col min="6391" max="6391" width="6.75" style="1" bestFit="1" customWidth="1"/>
    <col min="6392" max="6392" width="15.5" style="1" bestFit="1" customWidth="1"/>
    <col min="6393" max="6393" width="5" style="1" bestFit="1" customWidth="1"/>
    <col min="6394" max="6396" width="4.5" style="1" bestFit="1" customWidth="1"/>
    <col min="6397" max="6397" width="31.375" style="1" bestFit="1" customWidth="1"/>
    <col min="6398" max="6398" width="7.25" style="1" customWidth="1"/>
    <col min="6399" max="6638" width="20.625" style="1"/>
    <col min="6639" max="6640" width="4.5" style="1" bestFit="1" customWidth="1"/>
    <col min="6641" max="6641" width="21.75" style="1" customWidth="1"/>
    <col min="6642" max="6642" width="11.375" style="1" bestFit="1" customWidth="1"/>
    <col min="6643" max="6643" width="47.25" style="1" bestFit="1" customWidth="1"/>
    <col min="6644" max="6644" width="12.25" style="1" bestFit="1" customWidth="1"/>
    <col min="6645" max="6645" width="17.25" style="1" bestFit="1" customWidth="1"/>
    <col min="6646" max="6646" width="4.875" style="1" bestFit="1" customWidth="1"/>
    <col min="6647" max="6647" width="6.75" style="1" bestFit="1" customWidth="1"/>
    <col min="6648" max="6648" width="15.5" style="1" bestFit="1" customWidth="1"/>
    <col min="6649" max="6649" width="5" style="1" bestFit="1" customWidth="1"/>
    <col min="6650" max="6652" width="4.5" style="1" bestFit="1" customWidth="1"/>
    <col min="6653" max="6653" width="31.375" style="1" bestFit="1" customWidth="1"/>
    <col min="6654" max="6654" width="7.25" style="1" customWidth="1"/>
    <col min="6655" max="6894" width="20.625" style="1"/>
    <col min="6895" max="6896" width="4.5" style="1" bestFit="1" customWidth="1"/>
    <col min="6897" max="6897" width="21.75" style="1" customWidth="1"/>
    <col min="6898" max="6898" width="11.375" style="1" bestFit="1" customWidth="1"/>
    <col min="6899" max="6899" width="47.25" style="1" bestFit="1" customWidth="1"/>
    <col min="6900" max="6900" width="12.25" style="1" bestFit="1" customWidth="1"/>
    <col min="6901" max="6901" width="17.25" style="1" bestFit="1" customWidth="1"/>
    <col min="6902" max="6902" width="4.875" style="1" bestFit="1" customWidth="1"/>
    <col min="6903" max="6903" width="6.75" style="1" bestFit="1" customWidth="1"/>
    <col min="6904" max="6904" width="15.5" style="1" bestFit="1" customWidth="1"/>
    <col min="6905" max="6905" width="5" style="1" bestFit="1" customWidth="1"/>
    <col min="6906" max="6908" width="4.5" style="1" bestFit="1" customWidth="1"/>
    <col min="6909" max="6909" width="31.375" style="1" bestFit="1" customWidth="1"/>
    <col min="6910" max="6910" width="7.25" style="1" customWidth="1"/>
    <col min="6911" max="7150" width="20.625" style="1"/>
    <col min="7151" max="7152" width="4.5" style="1" bestFit="1" customWidth="1"/>
    <col min="7153" max="7153" width="21.75" style="1" customWidth="1"/>
    <col min="7154" max="7154" width="11.375" style="1" bestFit="1" customWidth="1"/>
    <col min="7155" max="7155" width="47.25" style="1" bestFit="1" customWidth="1"/>
    <col min="7156" max="7156" width="12.25" style="1" bestFit="1" customWidth="1"/>
    <col min="7157" max="7157" width="17.25" style="1" bestFit="1" customWidth="1"/>
    <col min="7158" max="7158" width="4.875" style="1" bestFit="1" customWidth="1"/>
    <col min="7159" max="7159" width="6.75" style="1" bestFit="1" customWidth="1"/>
    <col min="7160" max="7160" width="15.5" style="1" bestFit="1" customWidth="1"/>
    <col min="7161" max="7161" width="5" style="1" bestFit="1" customWidth="1"/>
    <col min="7162" max="7164" width="4.5" style="1" bestFit="1" customWidth="1"/>
    <col min="7165" max="7165" width="31.375" style="1" bestFit="1" customWidth="1"/>
    <col min="7166" max="7166" width="7.25" style="1" customWidth="1"/>
    <col min="7167" max="7406" width="20.625" style="1"/>
    <col min="7407" max="7408" width="4.5" style="1" bestFit="1" customWidth="1"/>
    <col min="7409" max="7409" width="21.75" style="1" customWidth="1"/>
    <col min="7410" max="7410" width="11.375" style="1" bestFit="1" customWidth="1"/>
    <col min="7411" max="7411" width="47.25" style="1" bestFit="1" customWidth="1"/>
    <col min="7412" max="7412" width="12.25" style="1" bestFit="1" customWidth="1"/>
    <col min="7413" max="7413" width="17.25" style="1" bestFit="1" customWidth="1"/>
    <col min="7414" max="7414" width="4.875" style="1" bestFit="1" customWidth="1"/>
    <col min="7415" max="7415" width="6.75" style="1" bestFit="1" customWidth="1"/>
    <col min="7416" max="7416" width="15.5" style="1" bestFit="1" customWidth="1"/>
    <col min="7417" max="7417" width="5" style="1" bestFit="1" customWidth="1"/>
    <col min="7418" max="7420" width="4.5" style="1" bestFit="1" customWidth="1"/>
    <col min="7421" max="7421" width="31.375" style="1" bestFit="1" customWidth="1"/>
    <col min="7422" max="7422" width="7.25" style="1" customWidth="1"/>
    <col min="7423" max="7662" width="20.625" style="1"/>
    <col min="7663" max="7664" width="4.5" style="1" bestFit="1" customWidth="1"/>
    <col min="7665" max="7665" width="21.75" style="1" customWidth="1"/>
    <col min="7666" max="7666" width="11.375" style="1" bestFit="1" customWidth="1"/>
    <col min="7667" max="7667" width="47.25" style="1" bestFit="1" customWidth="1"/>
    <col min="7668" max="7668" width="12.25" style="1" bestFit="1" customWidth="1"/>
    <col min="7669" max="7669" width="17.25" style="1" bestFit="1" customWidth="1"/>
    <col min="7670" max="7670" width="4.875" style="1" bestFit="1" customWidth="1"/>
    <col min="7671" max="7671" width="6.75" style="1" bestFit="1" customWidth="1"/>
    <col min="7672" max="7672" width="15.5" style="1" bestFit="1" customWidth="1"/>
    <col min="7673" max="7673" width="5" style="1" bestFit="1" customWidth="1"/>
    <col min="7674" max="7676" width="4.5" style="1" bestFit="1" customWidth="1"/>
    <col min="7677" max="7677" width="31.375" style="1" bestFit="1" customWidth="1"/>
    <col min="7678" max="7678" width="7.25" style="1" customWidth="1"/>
    <col min="7679" max="7918" width="20.625" style="1"/>
    <col min="7919" max="7920" width="4.5" style="1" bestFit="1" customWidth="1"/>
    <col min="7921" max="7921" width="21.75" style="1" customWidth="1"/>
    <col min="7922" max="7922" width="11.375" style="1" bestFit="1" customWidth="1"/>
    <col min="7923" max="7923" width="47.25" style="1" bestFit="1" customWidth="1"/>
    <col min="7924" max="7924" width="12.25" style="1" bestFit="1" customWidth="1"/>
    <col min="7925" max="7925" width="17.25" style="1" bestFit="1" customWidth="1"/>
    <col min="7926" max="7926" width="4.875" style="1" bestFit="1" customWidth="1"/>
    <col min="7927" max="7927" width="6.75" style="1" bestFit="1" customWidth="1"/>
    <col min="7928" max="7928" width="15.5" style="1" bestFit="1" customWidth="1"/>
    <col min="7929" max="7929" width="5" style="1" bestFit="1" customWidth="1"/>
    <col min="7930" max="7932" width="4.5" style="1" bestFit="1" customWidth="1"/>
    <col min="7933" max="7933" width="31.375" style="1" bestFit="1" customWidth="1"/>
    <col min="7934" max="7934" width="7.25" style="1" customWidth="1"/>
    <col min="7935" max="8174" width="20.625" style="1"/>
    <col min="8175" max="8176" width="4.5" style="1" bestFit="1" customWidth="1"/>
    <col min="8177" max="8177" width="21.75" style="1" customWidth="1"/>
    <col min="8178" max="8178" width="11.375" style="1" bestFit="1" customWidth="1"/>
    <col min="8179" max="8179" width="47.25" style="1" bestFit="1" customWidth="1"/>
    <col min="8180" max="8180" width="12.25" style="1" bestFit="1" customWidth="1"/>
    <col min="8181" max="8181" width="17.25" style="1" bestFit="1" customWidth="1"/>
    <col min="8182" max="8182" width="4.875" style="1" bestFit="1" customWidth="1"/>
    <col min="8183" max="8183" width="6.75" style="1" bestFit="1" customWidth="1"/>
    <col min="8184" max="8184" width="15.5" style="1" bestFit="1" customWidth="1"/>
    <col min="8185" max="8185" width="5" style="1" bestFit="1" customWidth="1"/>
    <col min="8186" max="8188" width="4.5" style="1" bestFit="1" customWidth="1"/>
    <col min="8189" max="8189" width="31.375" style="1" bestFit="1" customWidth="1"/>
    <col min="8190" max="8190" width="7.25" style="1" customWidth="1"/>
    <col min="8191" max="8430" width="20.625" style="1"/>
    <col min="8431" max="8432" width="4.5" style="1" bestFit="1" customWidth="1"/>
    <col min="8433" max="8433" width="21.75" style="1" customWidth="1"/>
    <col min="8434" max="8434" width="11.375" style="1" bestFit="1" customWidth="1"/>
    <col min="8435" max="8435" width="47.25" style="1" bestFit="1" customWidth="1"/>
    <col min="8436" max="8436" width="12.25" style="1" bestFit="1" customWidth="1"/>
    <col min="8437" max="8437" width="17.25" style="1" bestFit="1" customWidth="1"/>
    <col min="8438" max="8438" width="4.875" style="1" bestFit="1" customWidth="1"/>
    <col min="8439" max="8439" width="6.75" style="1" bestFit="1" customWidth="1"/>
    <col min="8440" max="8440" width="15.5" style="1" bestFit="1" customWidth="1"/>
    <col min="8441" max="8441" width="5" style="1" bestFit="1" customWidth="1"/>
    <col min="8442" max="8444" width="4.5" style="1" bestFit="1" customWidth="1"/>
    <col min="8445" max="8445" width="31.375" style="1" bestFit="1" customWidth="1"/>
    <col min="8446" max="8446" width="7.25" style="1" customWidth="1"/>
    <col min="8447" max="8686" width="20.625" style="1"/>
    <col min="8687" max="8688" width="4.5" style="1" bestFit="1" customWidth="1"/>
    <col min="8689" max="8689" width="21.75" style="1" customWidth="1"/>
    <col min="8690" max="8690" width="11.375" style="1" bestFit="1" customWidth="1"/>
    <col min="8691" max="8691" width="47.25" style="1" bestFit="1" customWidth="1"/>
    <col min="8692" max="8692" width="12.25" style="1" bestFit="1" customWidth="1"/>
    <col min="8693" max="8693" width="17.25" style="1" bestFit="1" customWidth="1"/>
    <col min="8694" max="8694" width="4.875" style="1" bestFit="1" customWidth="1"/>
    <col min="8695" max="8695" width="6.75" style="1" bestFit="1" customWidth="1"/>
    <col min="8696" max="8696" width="15.5" style="1" bestFit="1" customWidth="1"/>
    <col min="8697" max="8697" width="5" style="1" bestFit="1" customWidth="1"/>
    <col min="8698" max="8700" width="4.5" style="1" bestFit="1" customWidth="1"/>
    <col min="8701" max="8701" width="31.375" style="1" bestFit="1" customWidth="1"/>
    <col min="8702" max="8702" width="7.25" style="1" customWidth="1"/>
    <col min="8703" max="8942" width="20.625" style="1"/>
    <col min="8943" max="8944" width="4.5" style="1" bestFit="1" customWidth="1"/>
    <col min="8945" max="8945" width="21.75" style="1" customWidth="1"/>
    <col min="8946" max="8946" width="11.375" style="1" bestFit="1" customWidth="1"/>
    <col min="8947" max="8947" width="47.25" style="1" bestFit="1" customWidth="1"/>
    <col min="8948" max="8948" width="12.25" style="1" bestFit="1" customWidth="1"/>
    <col min="8949" max="8949" width="17.25" style="1" bestFit="1" customWidth="1"/>
    <col min="8950" max="8950" width="4.875" style="1" bestFit="1" customWidth="1"/>
    <col min="8951" max="8951" width="6.75" style="1" bestFit="1" customWidth="1"/>
    <col min="8952" max="8952" width="15.5" style="1" bestFit="1" customWidth="1"/>
    <col min="8953" max="8953" width="5" style="1" bestFit="1" customWidth="1"/>
    <col min="8954" max="8956" width="4.5" style="1" bestFit="1" customWidth="1"/>
    <col min="8957" max="8957" width="31.375" style="1" bestFit="1" customWidth="1"/>
    <col min="8958" max="8958" width="7.25" style="1" customWidth="1"/>
    <col min="8959" max="9198" width="20.625" style="1"/>
    <col min="9199" max="9200" width="4.5" style="1" bestFit="1" customWidth="1"/>
    <col min="9201" max="9201" width="21.75" style="1" customWidth="1"/>
    <col min="9202" max="9202" width="11.375" style="1" bestFit="1" customWidth="1"/>
    <col min="9203" max="9203" width="47.25" style="1" bestFit="1" customWidth="1"/>
    <col min="9204" max="9204" width="12.25" style="1" bestFit="1" customWidth="1"/>
    <col min="9205" max="9205" width="17.25" style="1" bestFit="1" customWidth="1"/>
    <col min="9206" max="9206" width="4.875" style="1" bestFit="1" customWidth="1"/>
    <col min="9207" max="9207" width="6.75" style="1" bestFit="1" customWidth="1"/>
    <col min="9208" max="9208" width="15.5" style="1" bestFit="1" customWidth="1"/>
    <col min="9209" max="9209" width="5" style="1" bestFit="1" customWidth="1"/>
    <col min="9210" max="9212" width="4.5" style="1" bestFit="1" customWidth="1"/>
    <col min="9213" max="9213" width="31.375" style="1" bestFit="1" customWidth="1"/>
    <col min="9214" max="9214" width="7.25" style="1" customWidth="1"/>
    <col min="9215" max="9454" width="20.625" style="1"/>
    <col min="9455" max="9456" width="4.5" style="1" bestFit="1" customWidth="1"/>
    <col min="9457" max="9457" width="21.75" style="1" customWidth="1"/>
    <col min="9458" max="9458" width="11.375" style="1" bestFit="1" customWidth="1"/>
    <col min="9459" max="9459" width="47.25" style="1" bestFit="1" customWidth="1"/>
    <col min="9460" max="9460" width="12.25" style="1" bestFit="1" customWidth="1"/>
    <col min="9461" max="9461" width="17.25" style="1" bestFit="1" customWidth="1"/>
    <col min="9462" max="9462" width="4.875" style="1" bestFit="1" customWidth="1"/>
    <col min="9463" max="9463" width="6.75" style="1" bestFit="1" customWidth="1"/>
    <col min="9464" max="9464" width="15.5" style="1" bestFit="1" customWidth="1"/>
    <col min="9465" max="9465" width="5" style="1" bestFit="1" customWidth="1"/>
    <col min="9466" max="9468" width="4.5" style="1" bestFit="1" customWidth="1"/>
    <col min="9469" max="9469" width="31.375" style="1" bestFit="1" customWidth="1"/>
    <col min="9470" max="9470" width="7.25" style="1" customWidth="1"/>
    <col min="9471" max="9710" width="20.625" style="1"/>
    <col min="9711" max="9712" width="4.5" style="1" bestFit="1" customWidth="1"/>
    <col min="9713" max="9713" width="21.75" style="1" customWidth="1"/>
    <col min="9714" max="9714" width="11.375" style="1" bestFit="1" customWidth="1"/>
    <col min="9715" max="9715" width="47.25" style="1" bestFit="1" customWidth="1"/>
    <col min="9716" max="9716" width="12.25" style="1" bestFit="1" customWidth="1"/>
    <col min="9717" max="9717" width="17.25" style="1" bestFit="1" customWidth="1"/>
    <col min="9718" max="9718" width="4.875" style="1" bestFit="1" customWidth="1"/>
    <col min="9719" max="9719" width="6.75" style="1" bestFit="1" customWidth="1"/>
    <col min="9720" max="9720" width="15.5" style="1" bestFit="1" customWidth="1"/>
    <col min="9721" max="9721" width="5" style="1" bestFit="1" customWidth="1"/>
    <col min="9722" max="9724" width="4.5" style="1" bestFit="1" customWidth="1"/>
    <col min="9725" max="9725" width="31.375" style="1" bestFit="1" customWidth="1"/>
    <col min="9726" max="9726" width="7.25" style="1" customWidth="1"/>
    <col min="9727" max="9966" width="20.625" style="1"/>
    <col min="9967" max="9968" width="4.5" style="1" bestFit="1" customWidth="1"/>
    <col min="9969" max="9969" width="21.75" style="1" customWidth="1"/>
    <col min="9970" max="9970" width="11.375" style="1" bestFit="1" customWidth="1"/>
    <col min="9971" max="9971" width="47.25" style="1" bestFit="1" customWidth="1"/>
    <col min="9972" max="9972" width="12.25" style="1" bestFit="1" customWidth="1"/>
    <col min="9973" max="9973" width="17.25" style="1" bestFit="1" customWidth="1"/>
    <col min="9974" max="9974" width="4.875" style="1" bestFit="1" customWidth="1"/>
    <col min="9975" max="9975" width="6.75" style="1" bestFit="1" customWidth="1"/>
    <col min="9976" max="9976" width="15.5" style="1" bestFit="1" customWidth="1"/>
    <col min="9977" max="9977" width="5" style="1" bestFit="1" customWidth="1"/>
    <col min="9978" max="9980" width="4.5" style="1" bestFit="1" customWidth="1"/>
    <col min="9981" max="9981" width="31.375" style="1" bestFit="1" customWidth="1"/>
    <col min="9982" max="9982" width="7.25" style="1" customWidth="1"/>
    <col min="9983" max="10222" width="20.625" style="1"/>
    <col min="10223" max="10224" width="4.5" style="1" bestFit="1" customWidth="1"/>
    <col min="10225" max="10225" width="21.75" style="1" customWidth="1"/>
    <col min="10226" max="10226" width="11.375" style="1" bestFit="1" customWidth="1"/>
    <col min="10227" max="10227" width="47.25" style="1" bestFit="1" customWidth="1"/>
    <col min="10228" max="10228" width="12.25" style="1" bestFit="1" customWidth="1"/>
    <col min="10229" max="10229" width="17.25" style="1" bestFit="1" customWidth="1"/>
    <col min="10230" max="10230" width="4.875" style="1" bestFit="1" customWidth="1"/>
    <col min="10231" max="10231" width="6.75" style="1" bestFit="1" customWidth="1"/>
    <col min="10232" max="10232" width="15.5" style="1" bestFit="1" customWidth="1"/>
    <col min="10233" max="10233" width="5" style="1" bestFit="1" customWidth="1"/>
    <col min="10234" max="10236" width="4.5" style="1" bestFit="1" customWidth="1"/>
    <col min="10237" max="10237" width="31.375" style="1" bestFit="1" customWidth="1"/>
    <col min="10238" max="10238" width="7.25" style="1" customWidth="1"/>
    <col min="10239" max="10478" width="20.625" style="1"/>
    <col min="10479" max="10480" width="4.5" style="1" bestFit="1" customWidth="1"/>
    <col min="10481" max="10481" width="21.75" style="1" customWidth="1"/>
    <col min="10482" max="10482" width="11.375" style="1" bestFit="1" customWidth="1"/>
    <col min="10483" max="10483" width="47.25" style="1" bestFit="1" customWidth="1"/>
    <col min="10484" max="10484" width="12.25" style="1" bestFit="1" customWidth="1"/>
    <col min="10485" max="10485" width="17.25" style="1" bestFit="1" customWidth="1"/>
    <col min="10486" max="10486" width="4.875" style="1" bestFit="1" customWidth="1"/>
    <col min="10487" max="10487" width="6.75" style="1" bestFit="1" customWidth="1"/>
    <col min="10488" max="10488" width="15.5" style="1" bestFit="1" customWidth="1"/>
    <col min="10489" max="10489" width="5" style="1" bestFit="1" customWidth="1"/>
    <col min="10490" max="10492" width="4.5" style="1" bestFit="1" customWidth="1"/>
    <col min="10493" max="10493" width="31.375" style="1" bestFit="1" customWidth="1"/>
    <col min="10494" max="10494" width="7.25" style="1" customWidth="1"/>
    <col min="10495" max="10734" width="20.625" style="1"/>
    <col min="10735" max="10736" width="4.5" style="1" bestFit="1" customWidth="1"/>
    <col min="10737" max="10737" width="21.75" style="1" customWidth="1"/>
    <col min="10738" max="10738" width="11.375" style="1" bestFit="1" customWidth="1"/>
    <col min="10739" max="10739" width="47.25" style="1" bestFit="1" customWidth="1"/>
    <col min="10740" max="10740" width="12.25" style="1" bestFit="1" customWidth="1"/>
    <col min="10741" max="10741" width="17.25" style="1" bestFit="1" customWidth="1"/>
    <col min="10742" max="10742" width="4.875" style="1" bestFit="1" customWidth="1"/>
    <col min="10743" max="10743" width="6.75" style="1" bestFit="1" customWidth="1"/>
    <col min="10744" max="10744" width="15.5" style="1" bestFit="1" customWidth="1"/>
    <col min="10745" max="10745" width="5" style="1" bestFit="1" customWidth="1"/>
    <col min="10746" max="10748" width="4.5" style="1" bestFit="1" customWidth="1"/>
    <col min="10749" max="10749" width="31.375" style="1" bestFit="1" customWidth="1"/>
    <col min="10750" max="10750" width="7.25" style="1" customWidth="1"/>
    <col min="10751" max="10990" width="20.625" style="1"/>
    <col min="10991" max="10992" width="4.5" style="1" bestFit="1" customWidth="1"/>
    <col min="10993" max="10993" width="21.75" style="1" customWidth="1"/>
    <col min="10994" max="10994" width="11.375" style="1" bestFit="1" customWidth="1"/>
    <col min="10995" max="10995" width="47.25" style="1" bestFit="1" customWidth="1"/>
    <col min="10996" max="10996" width="12.25" style="1" bestFit="1" customWidth="1"/>
    <col min="10997" max="10997" width="17.25" style="1" bestFit="1" customWidth="1"/>
    <col min="10998" max="10998" width="4.875" style="1" bestFit="1" customWidth="1"/>
    <col min="10999" max="10999" width="6.75" style="1" bestFit="1" customWidth="1"/>
    <col min="11000" max="11000" width="15.5" style="1" bestFit="1" customWidth="1"/>
    <col min="11001" max="11001" width="5" style="1" bestFit="1" customWidth="1"/>
    <col min="11002" max="11004" width="4.5" style="1" bestFit="1" customWidth="1"/>
    <col min="11005" max="11005" width="31.375" style="1" bestFit="1" customWidth="1"/>
    <col min="11006" max="11006" width="7.25" style="1" customWidth="1"/>
    <col min="11007" max="11246" width="20.625" style="1"/>
    <col min="11247" max="11248" width="4.5" style="1" bestFit="1" customWidth="1"/>
    <col min="11249" max="11249" width="21.75" style="1" customWidth="1"/>
    <col min="11250" max="11250" width="11.375" style="1" bestFit="1" customWidth="1"/>
    <col min="11251" max="11251" width="47.25" style="1" bestFit="1" customWidth="1"/>
    <col min="11252" max="11252" width="12.25" style="1" bestFit="1" customWidth="1"/>
    <col min="11253" max="11253" width="17.25" style="1" bestFit="1" customWidth="1"/>
    <col min="11254" max="11254" width="4.875" style="1" bestFit="1" customWidth="1"/>
    <col min="11255" max="11255" width="6.75" style="1" bestFit="1" customWidth="1"/>
    <col min="11256" max="11256" width="15.5" style="1" bestFit="1" customWidth="1"/>
    <col min="11257" max="11257" width="5" style="1" bestFit="1" customWidth="1"/>
    <col min="11258" max="11260" width="4.5" style="1" bestFit="1" customWidth="1"/>
    <col min="11261" max="11261" width="31.375" style="1" bestFit="1" customWidth="1"/>
    <col min="11262" max="11262" width="7.25" style="1" customWidth="1"/>
    <col min="11263" max="11502" width="20.625" style="1"/>
    <col min="11503" max="11504" width="4.5" style="1" bestFit="1" customWidth="1"/>
    <col min="11505" max="11505" width="21.75" style="1" customWidth="1"/>
    <col min="11506" max="11506" width="11.375" style="1" bestFit="1" customWidth="1"/>
    <col min="11507" max="11507" width="47.25" style="1" bestFit="1" customWidth="1"/>
    <col min="11508" max="11508" width="12.25" style="1" bestFit="1" customWidth="1"/>
    <col min="11509" max="11509" width="17.25" style="1" bestFit="1" customWidth="1"/>
    <col min="11510" max="11510" width="4.875" style="1" bestFit="1" customWidth="1"/>
    <col min="11511" max="11511" width="6.75" style="1" bestFit="1" customWidth="1"/>
    <col min="11512" max="11512" width="15.5" style="1" bestFit="1" customWidth="1"/>
    <col min="11513" max="11513" width="5" style="1" bestFit="1" customWidth="1"/>
    <col min="11514" max="11516" width="4.5" style="1" bestFit="1" customWidth="1"/>
    <col min="11517" max="11517" width="31.375" style="1" bestFit="1" customWidth="1"/>
    <col min="11518" max="11518" width="7.25" style="1" customWidth="1"/>
    <col min="11519" max="11758" width="20.625" style="1"/>
    <col min="11759" max="11760" width="4.5" style="1" bestFit="1" customWidth="1"/>
    <col min="11761" max="11761" width="21.75" style="1" customWidth="1"/>
    <col min="11762" max="11762" width="11.375" style="1" bestFit="1" customWidth="1"/>
    <col min="11763" max="11763" width="47.25" style="1" bestFit="1" customWidth="1"/>
    <col min="11764" max="11764" width="12.25" style="1" bestFit="1" customWidth="1"/>
    <col min="11765" max="11765" width="17.25" style="1" bestFit="1" customWidth="1"/>
    <col min="11766" max="11766" width="4.875" style="1" bestFit="1" customWidth="1"/>
    <col min="11767" max="11767" width="6.75" style="1" bestFit="1" customWidth="1"/>
    <col min="11768" max="11768" width="15.5" style="1" bestFit="1" customWidth="1"/>
    <col min="11769" max="11769" width="5" style="1" bestFit="1" customWidth="1"/>
    <col min="11770" max="11772" width="4.5" style="1" bestFit="1" customWidth="1"/>
    <col min="11773" max="11773" width="31.375" style="1" bestFit="1" customWidth="1"/>
    <col min="11774" max="11774" width="7.25" style="1" customWidth="1"/>
    <col min="11775" max="12014" width="20.625" style="1"/>
    <col min="12015" max="12016" width="4.5" style="1" bestFit="1" customWidth="1"/>
    <col min="12017" max="12017" width="21.75" style="1" customWidth="1"/>
    <col min="12018" max="12018" width="11.375" style="1" bestFit="1" customWidth="1"/>
    <col min="12019" max="12019" width="47.25" style="1" bestFit="1" customWidth="1"/>
    <col min="12020" max="12020" width="12.25" style="1" bestFit="1" customWidth="1"/>
    <col min="12021" max="12021" width="17.25" style="1" bestFit="1" customWidth="1"/>
    <col min="12022" max="12022" width="4.875" style="1" bestFit="1" customWidth="1"/>
    <col min="12023" max="12023" width="6.75" style="1" bestFit="1" customWidth="1"/>
    <col min="12024" max="12024" width="15.5" style="1" bestFit="1" customWidth="1"/>
    <col min="12025" max="12025" width="5" style="1" bestFit="1" customWidth="1"/>
    <col min="12026" max="12028" width="4.5" style="1" bestFit="1" customWidth="1"/>
    <col min="12029" max="12029" width="31.375" style="1" bestFit="1" customWidth="1"/>
    <col min="12030" max="12030" width="7.25" style="1" customWidth="1"/>
    <col min="12031" max="12270" width="20.625" style="1"/>
    <col min="12271" max="12272" width="4.5" style="1" bestFit="1" customWidth="1"/>
    <col min="12273" max="12273" width="21.75" style="1" customWidth="1"/>
    <col min="12274" max="12274" width="11.375" style="1" bestFit="1" customWidth="1"/>
    <col min="12275" max="12275" width="47.25" style="1" bestFit="1" customWidth="1"/>
    <col min="12276" max="12276" width="12.25" style="1" bestFit="1" customWidth="1"/>
    <col min="12277" max="12277" width="17.25" style="1" bestFit="1" customWidth="1"/>
    <col min="12278" max="12278" width="4.875" style="1" bestFit="1" customWidth="1"/>
    <col min="12279" max="12279" width="6.75" style="1" bestFit="1" customWidth="1"/>
    <col min="12280" max="12280" width="15.5" style="1" bestFit="1" customWidth="1"/>
    <col min="12281" max="12281" width="5" style="1" bestFit="1" customWidth="1"/>
    <col min="12282" max="12284" width="4.5" style="1" bestFit="1" customWidth="1"/>
    <col min="12285" max="12285" width="31.375" style="1" bestFit="1" customWidth="1"/>
    <col min="12286" max="12286" width="7.25" style="1" customWidth="1"/>
    <col min="12287" max="12526" width="20.625" style="1"/>
    <col min="12527" max="12528" width="4.5" style="1" bestFit="1" customWidth="1"/>
    <col min="12529" max="12529" width="21.75" style="1" customWidth="1"/>
    <col min="12530" max="12530" width="11.375" style="1" bestFit="1" customWidth="1"/>
    <col min="12531" max="12531" width="47.25" style="1" bestFit="1" customWidth="1"/>
    <col min="12532" max="12532" width="12.25" style="1" bestFit="1" customWidth="1"/>
    <col min="12533" max="12533" width="17.25" style="1" bestFit="1" customWidth="1"/>
    <col min="12534" max="12534" width="4.875" style="1" bestFit="1" customWidth="1"/>
    <col min="12535" max="12535" width="6.75" style="1" bestFit="1" customWidth="1"/>
    <col min="12536" max="12536" width="15.5" style="1" bestFit="1" customWidth="1"/>
    <col min="12537" max="12537" width="5" style="1" bestFit="1" customWidth="1"/>
    <col min="12538" max="12540" width="4.5" style="1" bestFit="1" customWidth="1"/>
    <col min="12541" max="12541" width="31.375" style="1" bestFit="1" customWidth="1"/>
    <col min="12542" max="12542" width="7.25" style="1" customWidth="1"/>
    <col min="12543" max="12782" width="20.625" style="1"/>
    <col min="12783" max="12784" width="4.5" style="1" bestFit="1" customWidth="1"/>
    <col min="12785" max="12785" width="21.75" style="1" customWidth="1"/>
    <col min="12786" max="12786" width="11.375" style="1" bestFit="1" customWidth="1"/>
    <col min="12787" max="12787" width="47.25" style="1" bestFit="1" customWidth="1"/>
    <col min="12788" max="12788" width="12.25" style="1" bestFit="1" customWidth="1"/>
    <col min="12789" max="12789" width="17.25" style="1" bestFit="1" customWidth="1"/>
    <col min="12790" max="12790" width="4.875" style="1" bestFit="1" customWidth="1"/>
    <col min="12791" max="12791" width="6.75" style="1" bestFit="1" customWidth="1"/>
    <col min="12792" max="12792" width="15.5" style="1" bestFit="1" customWidth="1"/>
    <col min="12793" max="12793" width="5" style="1" bestFit="1" customWidth="1"/>
    <col min="12794" max="12796" width="4.5" style="1" bestFit="1" customWidth="1"/>
    <col min="12797" max="12797" width="31.375" style="1" bestFit="1" customWidth="1"/>
    <col min="12798" max="12798" width="7.25" style="1" customWidth="1"/>
    <col min="12799" max="13038" width="20.625" style="1"/>
    <col min="13039" max="13040" width="4.5" style="1" bestFit="1" customWidth="1"/>
    <col min="13041" max="13041" width="21.75" style="1" customWidth="1"/>
    <col min="13042" max="13042" width="11.375" style="1" bestFit="1" customWidth="1"/>
    <col min="13043" max="13043" width="47.25" style="1" bestFit="1" customWidth="1"/>
    <col min="13044" max="13044" width="12.25" style="1" bestFit="1" customWidth="1"/>
    <col min="13045" max="13045" width="17.25" style="1" bestFit="1" customWidth="1"/>
    <col min="13046" max="13046" width="4.875" style="1" bestFit="1" customWidth="1"/>
    <col min="13047" max="13047" width="6.75" style="1" bestFit="1" customWidth="1"/>
    <col min="13048" max="13048" width="15.5" style="1" bestFit="1" customWidth="1"/>
    <col min="13049" max="13049" width="5" style="1" bestFit="1" customWidth="1"/>
    <col min="13050" max="13052" width="4.5" style="1" bestFit="1" customWidth="1"/>
    <col min="13053" max="13053" width="31.375" style="1" bestFit="1" customWidth="1"/>
    <col min="13054" max="13054" width="7.25" style="1" customWidth="1"/>
    <col min="13055" max="13294" width="20.625" style="1"/>
    <col min="13295" max="13296" width="4.5" style="1" bestFit="1" customWidth="1"/>
    <col min="13297" max="13297" width="21.75" style="1" customWidth="1"/>
    <col min="13298" max="13298" width="11.375" style="1" bestFit="1" customWidth="1"/>
    <col min="13299" max="13299" width="47.25" style="1" bestFit="1" customWidth="1"/>
    <col min="13300" max="13300" width="12.25" style="1" bestFit="1" customWidth="1"/>
    <col min="13301" max="13301" width="17.25" style="1" bestFit="1" customWidth="1"/>
    <col min="13302" max="13302" width="4.875" style="1" bestFit="1" customWidth="1"/>
    <col min="13303" max="13303" width="6.75" style="1" bestFit="1" customWidth="1"/>
    <col min="13304" max="13304" width="15.5" style="1" bestFit="1" customWidth="1"/>
    <col min="13305" max="13305" width="5" style="1" bestFit="1" customWidth="1"/>
    <col min="13306" max="13308" width="4.5" style="1" bestFit="1" customWidth="1"/>
    <col min="13309" max="13309" width="31.375" style="1" bestFit="1" customWidth="1"/>
    <col min="13310" max="13310" width="7.25" style="1" customWidth="1"/>
    <col min="13311" max="13550" width="20.625" style="1"/>
    <col min="13551" max="13552" width="4.5" style="1" bestFit="1" customWidth="1"/>
    <col min="13553" max="13553" width="21.75" style="1" customWidth="1"/>
    <col min="13554" max="13554" width="11.375" style="1" bestFit="1" customWidth="1"/>
    <col min="13555" max="13555" width="47.25" style="1" bestFit="1" customWidth="1"/>
    <col min="13556" max="13556" width="12.25" style="1" bestFit="1" customWidth="1"/>
    <col min="13557" max="13557" width="17.25" style="1" bestFit="1" customWidth="1"/>
    <col min="13558" max="13558" width="4.875" style="1" bestFit="1" customWidth="1"/>
    <col min="13559" max="13559" width="6.75" style="1" bestFit="1" customWidth="1"/>
    <col min="13560" max="13560" width="15.5" style="1" bestFit="1" customWidth="1"/>
    <col min="13561" max="13561" width="5" style="1" bestFit="1" customWidth="1"/>
    <col min="13562" max="13564" width="4.5" style="1" bestFit="1" customWidth="1"/>
    <col min="13565" max="13565" width="31.375" style="1" bestFit="1" customWidth="1"/>
    <col min="13566" max="13566" width="7.25" style="1" customWidth="1"/>
    <col min="13567" max="13806" width="20.625" style="1"/>
    <col min="13807" max="13808" width="4.5" style="1" bestFit="1" customWidth="1"/>
    <col min="13809" max="13809" width="21.75" style="1" customWidth="1"/>
    <col min="13810" max="13810" width="11.375" style="1" bestFit="1" customWidth="1"/>
    <col min="13811" max="13811" width="47.25" style="1" bestFit="1" customWidth="1"/>
    <col min="13812" max="13812" width="12.25" style="1" bestFit="1" customWidth="1"/>
    <col min="13813" max="13813" width="17.25" style="1" bestFit="1" customWidth="1"/>
    <col min="13814" max="13814" width="4.875" style="1" bestFit="1" customWidth="1"/>
    <col min="13815" max="13815" width="6.75" style="1" bestFit="1" customWidth="1"/>
    <col min="13816" max="13816" width="15.5" style="1" bestFit="1" customWidth="1"/>
    <col min="13817" max="13817" width="5" style="1" bestFit="1" customWidth="1"/>
    <col min="13818" max="13820" width="4.5" style="1" bestFit="1" customWidth="1"/>
    <col min="13821" max="13821" width="31.375" style="1" bestFit="1" customWidth="1"/>
    <col min="13822" max="13822" width="7.25" style="1" customWidth="1"/>
    <col min="13823" max="14062" width="20.625" style="1"/>
    <col min="14063" max="14064" width="4.5" style="1" bestFit="1" customWidth="1"/>
    <col min="14065" max="14065" width="21.75" style="1" customWidth="1"/>
    <col min="14066" max="14066" width="11.375" style="1" bestFit="1" customWidth="1"/>
    <col min="14067" max="14067" width="47.25" style="1" bestFit="1" customWidth="1"/>
    <col min="14068" max="14068" width="12.25" style="1" bestFit="1" customWidth="1"/>
    <col min="14069" max="14069" width="17.25" style="1" bestFit="1" customWidth="1"/>
    <col min="14070" max="14070" width="4.875" style="1" bestFit="1" customWidth="1"/>
    <col min="14071" max="14071" width="6.75" style="1" bestFit="1" customWidth="1"/>
    <col min="14072" max="14072" width="15.5" style="1" bestFit="1" customWidth="1"/>
    <col min="14073" max="14073" width="5" style="1" bestFit="1" customWidth="1"/>
    <col min="14074" max="14076" width="4.5" style="1" bestFit="1" customWidth="1"/>
    <col min="14077" max="14077" width="31.375" style="1" bestFit="1" customWidth="1"/>
    <col min="14078" max="14078" width="7.25" style="1" customWidth="1"/>
    <col min="14079" max="14318" width="20.625" style="1"/>
    <col min="14319" max="14320" width="4.5" style="1" bestFit="1" customWidth="1"/>
    <col min="14321" max="14321" width="21.75" style="1" customWidth="1"/>
    <col min="14322" max="14322" width="11.375" style="1" bestFit="1" customWidth="1"/>
    <col min="14323" max="14323" width="47.25" style="1" bestFit="1" customWidth="1"/>
    <col min="14324" max="14324" width="12.25" style="1" bestFit="1" customWidth="1"/>
    <col min="14325" max="14325" width="17.25" style="1" bestFit="1" customWidth="1"/>
    <col min="14326" max="14326" width="4.875" style="1" bestFit="1" customWidth="1"/>
    <col min="14327" max="14327" width="6.75" style="1" bestFit="1" customWidth="1"/>
    <col min="14328" max="14328" width="15.5" style="1" bestFit="1" customWidth="1"/>
    <col min="14329" max="14329" width="5" style="1" bestFit="1" customWidth="1"/>
    <col min="14330" max="14332" width="4.5" style="1" bestFit="1" customWidth="1"/>
    <col min="14333" max="14333" width="31.375" style="1" bestFit="1" customWidth="1"/>
    <col min="14334" max="14334" width="7.25" style="1" customWidth="1"/>
    <col min="14335" max="14574" width="20.625" style="1"/>
    <col min="14575" max="14576" width="4.5" style="1" bestFit="1" customWidth="1"/>
    <col min="14577" max="14577" width="21.75" style="1" customWidth="1"/>
    <col min="14578" max="14578" width="11.375" style="1" bestFit="1" customWidth="1"/>
    <col min="14579" max="14579" width="47.25" style="1" bestFit="1" customWidth="1"/>
    <col min="14580" max="14580" width="12.25" style="1" bestFit="1" customWidth="1"/>
    <col min="14581" max="14581" width="17.25" style="1" bestFit="1" customWidth="1"/>
    <col min="14582" max="14582" width="4.875" style="1" bestFit="1" customWidth="1"/>
    <col min="14583" max="14583" width="6.75" style="1" bestFit="1" customWidth="1"/>
    <col min="14584" max="14584" width="15.5" style="1" bestFit="1" customWidth="1"/>
    <col min="14585" max="14585" width="5" style="1" bestFit="1" customWidth="1"/>
    <col min="14586" max="14588" width="4.5" style="1" bestFit="1" customWidth="1"/>
    <col min="14589" max="14589" width="31.375" style="1" bestFit="1" customWidth="1"/>
    <col min="14590" max="14590" width="7.25" style="1" customWidth="1"/>
    <col min="14591" max="14830" width="20.625" style="1"/>
    <col min="14831" max="14832" width="4.5" style="1" bestFit="1" customWidth="1"/>
    <col min="14833" max="14833" width="21.75" style="1" customWidth="1"/>
    <col min="14834" max="14834" width="11.375" style="1" bestFit="1" customWidth="1"/>
    <col min="14835" max="14835" width="47.25" style="1" bestFit="1" customWidth="1"/>
    <col min="14836" max="14836" width="12.25" style="1" bestFit="1" customWidth="1"/>
    <col min="14837" max="14837" width="17.25" style="1" bestFit="1" customWidth="1"/>
    <col min="14838" max="14838" width="4.875" style="1" bestFit="1" customWidth="1"/>
    <col min="14839" max="14839" width="6.75" style="1" bestFit="1" customWidth="1"/>
    <col min="14840" max="14840" width="15.5" style="1" bestFit="1" customWidth="1"/>
    <col min="14841" max="14841" width="5" style="1" bestFit="1" customWidth="1"/>
    <col min="14842" max="14844" width="4.5" style="1" bestFit="1" customWidth="1"/>
    <col min="14845" max="14845" width="31.375" style="1" bestFit="1" customWidth="1"/>
    <col min="14846" max="14846" width="7.25" style="1" customWidth="1"/>
    <col min="14847" max="15086" width="20.625" style="1"/>
    <col min="15087" max="15088" width="4.5" style="1" bestFit="1" customWidth="1"/>
    <col min="15089" max="15089" width="21.75" style="1" customWidth="1"/>
    <col min="15090" max="15090" width="11.375" style="1" bestFit="1" customWidth="1"/>
    <col min="15091" max="15091" width="47.25" style="1" bestFit="1" customWidth="1"/>
    <col min="15092" max="15092" width="12.25" style="1" bestFit="1" customWidth="1"/>
    <col min="15093" max="15093" width="17.25" style="1" bestFit="1" customWidth="1"/>
    <col min="15094" max="15094" width="4.875" style="1" bestFit="1" customWidth="1"/>
    <col min="15095" max="15095" width="6.75" style="1" bestFit="1" customWidth="1"/>
    <col min="15096" max="15096" width="15.5" style="1" bestFit="1" customWidth="1"/>
    <col min="15097" max="15097" width="5" style="1" bestFit="1" customWidth="1"/>
    <col min="15098" max="15100" width="4.5" style="1" bestFit="1" customWidth="1"/>
    <col min="15101" max="15101" width="31.375" style="1" bestFit="1" customWidth="1"/>
    <col min="15102" max="15102" width="7.25" style="1" customWidth="1"/>
    <col min="15103" max="15342" width="20.625" style="1"/>
    <col min="15343" max="15344" width="4.5" style="1" bestFit="1" customWidth="1"/>
    <col min="15345" max="15345" width="21.75" style="1" customWidth="1"/>
    <col min="15346" max="15346" width="11.375" style="1" bestFit="1" customWidth="1"/>
    <col min="15347" max="15347" width="47.25" style="1" bestFit="1" customWidth="1"/>
    <col min="15348" max="15348" width="12.25" style="1" bestFit="1" customWidth="1"/>
    <col min="15349" max="15349" width="17.25" style="1" bestFit="1" customWidth="1"/>
    <col min="15350" max="15350" width="4.875" style="1" bestFit="1" customWidth="1"/>
    <col min="15351" max="15351" width="6.75" style="1" bestFit="1" customWidth="1"/>
    <col min="15352" max="15352" width="15.5" style="1" bestFit="1" customWidth="1"/>
    <col min="15353" max="15353" width="5" style="1" bestFit="1" customWidth="1"/>
    <col min="15354" max="15356" width="4.5" style="1" bestFit="1" customWidth="1"/>
    <col min="15357" max="15357" width="31.375" style="1" bestFit="1" customWidth="1"/>
    <col min="15358" max="15358" width="7.25" style="1" customWidth="1"/>
    <col min="15359" max="15598" width="20.625" style="1"/>
    <col min="15599" max="15600" width="4.5" style="1" bestFit="1" customWidth="1"/>
    <col min="15601" max="15601" width="21.75" style="1" customWidth="1"/>
    <col min="15602" max="15602" width="11.375" style="1" bestFit="1" customWidth="1"/>
    <col min="15603" max="15603" width="47.25" style="1" bestFit="1" customWidth="1"/>
    <col min="15604" max="15604" width="12.25" style="1" bestFit="1" customWidth="1"/>
    <col min="15605" max="15605" width="17.25" style="1" bestFit="1" customWidth="1"/>
    <col min="15606" max="15606" width="4.875" style="1" bestFit="1" customWidth="1"/>
    <col min="15607" max="15607" width="6.75" style="1" bestFit="1" customWidth="1"/>
    <col min="15608" max="15608" width="15.5" style="1" bestFit="1" customWidth="1"/>
    <col min="15609" max="15609" width="5" style="1" bestFit="1" customWidth="1"/>
    <col min="15610" max="15612" width="4.5" style="1" bestFit="1" customWidth="1"/>
    <col min="15613" max="15613" width="31.375" style="1" bestFit="1" customWidth="1"/>
    <col min="15614" max="15614" width="7.25" style="1" customWidth="1"/>
    <col min="15615" max="15854" width="20.625" style="1"/>
    <col min="15855" max="15856" width="4.5" style="1" bestFit="1" customWidth="1"/>
    <col min="15857" max="15857" width="21.75" style="1" customWidth="1"/>
    <col min="15858" max="15858" width="11.375" style="1" bestFit="1" customWidth="1"/>
    <col min="15859" max="15859" width="47.25" style="1" bestFit="1" customWidth="1"/>
    <col min="15860" max="15860" width="12.25" style="1" bestFit="1" customWidth="1"/>
    <col min="15861" max="15861" width="17.25" style="1" bestFit="1" customWidth="1"/>
    <col min="15862" max="15862" width="4.875" style="1" bestFit="1" customWidth="1"/>
    <col min="15863" max="15863" width="6.75" style="1" bestFit="1" customWidth="1"/>
    <col min="15864" max="15864" width="15.5" style="1" bestFit="1" customWidth="1"/>
    <col min="15865" max="15865" width="5" style="1" bestFit="1" customWidth="1"/>
    <col min="15866" max="15868" width="4.5" style="1" bestFit="1" customWidth="1"/>
    <col min="15869" max="15869" width="31.375" style="1" bestFit="1" customWidth="1"/>
    <col min="15870" max="15870" width="7.25" style="1" customWidth="1"/>
    <col min="15871" max="16110" width="20.625" style="1"/>
    <col min="16111" max="16112" width="4.5" style="1" bestFit="1" customWidth="1"/>
    <col min="16113" max="16113" width="21.75" style="1" customWidth="1"/>
    <col min="16114" max="16114" width="11.375" style="1" bestFit="1" customWidth="1"/>
    <col min="16115" max="16115" width="47.25" style="1" bestFit="1" customWidth="1"/>
    <col min="16116" max="16116" width="12.25" style="1" bestFit="1" customWidth="1"/>
    <col min="16117" max="16117" width="17.25" style="1" bestFit="1" customWidth="1"/>
    <col min="16118" max="16118" width="4.875" style="1" bestFit="1" customWidth="1"/>
    <col min="16119" max="16119" width="6.75" style="1" bestFit="1" customWidth="1"/>
    <col min="16120" max="16120" width="15.5" style="1" bestFit="1" customWidth="1"/>
    <col min="16121" max="16121" width="5" style="1" bestFit="1" customWidth="1"/>
    <col min="16122" max="16124" width="4.5" style="1" bestFit="1" customWidth="1"/>
    <col min="16125" max="16125" width="31.375" style="1" bestFit="1" customWidth="1"/>
    <col min="16126" max="16126" width="7.25" style="1" customWidth="1"/>
    <col min="16127" max="16384" width="20.625" style="1"/>
  </cols>
  <sheetData>
    <row r="1" spans="1:8" ht="35.2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s="8" customFormat="1" ht="17.25" customHeight="1" x14ac:dyDescent="0.1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</row>
    <row r="3" spans="1:8" ht="25.5" customHeight="1" x14ac:dyDescent="0.15">
      <c r="A3" s="9">
        <v>1</v>
      </c>
      <c r="B3" s="10" t="s">
        <v>9</v>
      </c>
      <c r="C3" s="10" t="s">
        <v>10</v>
      </c>
      <c r="D3" s="11" t="s">
        <v>11</v>
      </c>
      <c r="E3" s="3" t="s">
        <v>12</v>
      </c>
      <c r="F3" s="7" t="s">
        <v>13</v>
      </c>
      <c r="G3" s="7"/>
      <c r="H3" s="3"/>
    </row>
    <row r="4" spans="1:8" ht="65.25" x14ac:dyDescent="0.15">
      <c r="A4" s="9">
        <v>2</v>
      </c>
      <c r="B4" s="10" t="s">
        <v>9</v>
      </c>
      <c r="C4" s="10" t="s">
        <v>14</v>
      </c>
      <c r="D4" s="12">
        <f>33</f>
        <v>33</v>
      </c>
      <c r="E4" s="3" t="s">
        <v>12</v>
      </c>
      <c r="F4" s="13" t="s">
        <v>15</v>
      </c>
      <c r="G4" s="13"/>
      <c r="H4" s="3"/>
    </row>
    <row r="5" spans="1:8" ht="51.75" x14ac:dyDescent="0.15">
      <c r="A5" s="9">
        <v>3</v>
      </c>
      <c r="B5" s="10" t="s">
        <v>9</v>
      </c>
      <c r="C5" s="14" t="s">
        <v>16</v>
      </c>
      <c r="D5" s="12">
        <f>38</f>
        <v>38</v>
      </c>
      <c r="E5" s="3" t="s">
        <v>12</v>
      </c>
      <c r="F5" s="10" t="s">
        <v>17</v>
      </c>
      <c r="G5" s="10"/>
      <c r="H5" s="3"/>
    </row>
    <row r="6" spans="1:8" ht="91.5" customHeight="1" x14ac:dyDescent="0.15">
      <c r="A6" s="9">
        <v>4</v>
      </c>
      <c r="B6" s="10" t="s">
        <v>9</v>
      </c>
      <c r="C6" s="10" t="s">
        <v>18</v>
      </c>
      <c r="D6" s="12">
        <f>50</f>
        <v>50</v>
      </c>
      <c r="E6" s="3" t="s">
        <v>12</v>
      </c>
      <c r="F6" s="10" t="s">
        <v>19</v>
      </c>
      <c r="G6" s="10"/>
      <c r="H6" s="3"/>
    </row>
    <row r="7" spans="1:8" ht="38.25" x14ac:dyDescent="0.15">
      <c r="A7" s="9">
        <v>5</v>
      </c>
      <c r="B7" s="10" t="s">
        <v>9</v>
      </c>
      <c r="C7" s="10" t="s">
        <v>20</v>
      </c>
      <c r="D7" s="12">
        <f>55</f>
        <v>55</v>
      </c>
      <c r="E7" s="3" t="s">
        <v>12</v>
      </c>
      <c r="F7" s="10" t="s">
        <v>21</v>
      </c>
      <c r="G7" s="10"/>
      <c r="H7" s="3"/>
    </row>
    <row r="8" spans="1:8" ht="102" x14ac:dyDescent="0.15">
      <c r="A8" s="9">
        <v>6</v>
      </c>
      <c r="B8" s="10" t="s">
        <v>9</v>
      </c>
      <c r="C8" s="10" t="s">
        <v>22</v>
      </c>
      <c r="D8" s="11" t="s">
        <v>23</v>
      </c>
      <c r="E8" s="4" t="s">
        <v>24</v>
      </c>
      <c r="F8" s="10" t="s">
        <v>25</v>
      </c>
      <c r="G8" s="10" t="s">
        <v>26</v>
      </c>
      <c r="H8" s="3"/>
    </row>
    <row r="9" spans="1:8" ht="24" customHeight="1" x14ac:dyDescent="0.15">
      <c r="A9" s="9">
        <v>7</v>
      </c>
      <c r="B9" s="10" t="s">
        <v>9</v>
      </c>
      <c r="C9" s="10" t="s">
        <v>27</v>
      </c>
      <c r="D9" s="12">
        <f>39</f>
        <v>39</v>
      </c>
      <c r="E9" s="4" t="s">
        <v>24</v>
      </c>
      <c r="F9" s="10" t="s">
        <v>28</v>
      </c>
      <c r="G9" s="10" t="s">
        <v>29</v>
      </c>
      <c r="H9" s="3"/>
    </row>
    <row r="10" spans="1:8" ht="76.5" x14ac:dyDescent="0.15">
      <c r="A10" s="9">
        <v>8</v>
      </c>
      <c r="B10" s="10" t="s">
        <v>9</v>
      </c>
      <c r="C10" s="14" t="s">
        <v>30</v>
      </c>
      <c r="D10" s="12">
        <f>40</f>
        <v>40</v>
      </c>
      <c r="E10" s="4" t="s">
        <v>24</v>
      </c>
      <c r="F10" s="15" t="s">
        <v>31</v>
      </c>
      <c r="G10" s="13" t="s">
        <v>32</v>
      </c>
      <c r="H10" s="3"/>
    </row>
    <row r="11" spans="1:8" ht="51" x14ac:dyDescent="0.15">
      <c r="A11" s="9">
        <v>9</v>
      </c>
      <c r="B11" s="10" t="s">
        <v>9</v>
      </c>
      <c r="C11" s="10" t="s">
        <v>33</v>
      </c>
      <c r="D11" s="12">
        <f>33</f>
        <v>33</v>
      </c>
      <c r="E11" s="4" t="s">
        <v>24</v>
      </c>
      <c r="F11" s="10" t="s">
        <v>34</v>
      </c>
      <c r="G11" s="10" t="s">
        <v>35</v>
      </c>
      <c r="H11" s="3"/>
    </row>
    <row r="12" spans="1:8" ht="66.75" x14ac:dyDescent="0.15">
      <c r="A12" s="9">
        <v>15</v>
      </c>
      <c r="B12" s="10" t="s">
        <v>36</v>
      </c>
      <c r="C12" s="10" t="s">
        <v>37</v>
      </c>
      <c r="D12" s="12">
        <f>58</f>
        <v>58</v>
      </c>
      <c r="E12" s="3" t="s">
        <v>12</v>
      </c>
      <c r="F12" s="10" t="s">
        <v>38</v>
      </c>
      <c r="G12" s="10"/>
      <c r="H12" s="3"/>
    </row>
    <row r="13" spans="1:8" ht="88.5" x14ac:dyDescent="0.15">
      <c r="A13" s="9">
        <v>16</v>
      </c>
      <c r="B13" s="10" t="s">
        <v>36</v>
      </c>
      <c r="C13" s="10" t="s">
        <v>39</v>
      </c>
      <c r="D13" s="11" t="s">
        <v>40</v>
      </c>
      <c r="E13" s="3" t="s">
        <v>12</v>
      </c>
      <c r="F13" s="10" t="s">
        <v>41</v>
      </c>
      <c r="G13" s="10"/>
      <c r="H13" s="3"/>
    </row>
    <row r="14" spans="1:8" ht="67.5" x14ac:dyDescent="0.15">
      <c r="A14" s="9">
        <v>17</v>
      </c>
      <c r="B14" s="10" t="s">
        <v>36</v>
      </c>
      <c r="C14" s="10" t="s">
        <v>42</v>
      </c>
      <c r="D14" s="12">
        <f>55</f>
        <v>55</v>
      </c>
      <c r="E14" s="3" t="s">
        <v>12</v>
      </c>
      <c r="F14" s="15" t="s">
        <v>43</v>
      </c>
      <c r="G14" s="13"/>
      <c r="H14" s="3"/>
    </row>
    <row r="15" spans="1:8" ht="78" x14ac:dyDescent="0.15">
      <c r="A15" s="9">
        <v>18</v>
      </c>
      <c r="B15" s="10" t="s">
        <v>36</v>
      </c>
      <c r="C15" s="10" t="s">
        <v>44</v>
      </c>
      <c r="D15" s="11" t="s">
        <v>45</v>
      </c>
      <c r="E15" s="3" t="s">
        <v>12</v>
      </c>
      <c r="F15" s="10" t="s">
        <v>46</v>
      </c>
      <c r="G15" s="10"/>
      <c r="H15" s="3"/>
    </row>
    <row r="16" spans="1:8" ht="90.75" x14ac:dyDescent="0.15">
      <c r="A16" s="9">
        <v>19</v>
      </c>
      <c r="B16" s="10" t="s">
        <v>36</v>
      </c>
      <c r="C16" s="10" t="s">
        <v>47</v>
      </c>
      <c r="D16" s="11" t="s">
        <v>48</v>
      </c>
      <c r="E16" s="3" t="s">
        <v>12</v>
      </c>
      <c r="F16" s="10" t="s">
        <v>49</v>
      </c>
      <c r="G16" s="10"/>
      <c r="H16" s="3"/>
    </row>
    <row r="17" spans="1:8" ht="53.25" x14ac:dyDescent="0.15">
      <c r="A17" s="9">
        <v>20</v>
      </c>
      <c r="B17" s="10" t="s">
        <v>36</v>
      </c>
      <c r="C17" s="10" t="s">
        <v>50</v>
      </c>
      <c r="D17" s="11" t="s">
        <v>51</v>
      </c>
      <c r="E17" s="3" t="s">
        <v>12</v>
      </c>
      <c r="F17" s="10" t="s">
        <v>52</v>
      </c>
      <c r="G17" s="10"/>
      <c r="H17" s="3"/>
    </row>
    <row r="18" spans="1:8" ht="64.5" x14ac:dyDescent="0.15">
      <c r="A18" s="9">
        <v>21</v>
      </c>
      <c r="B18" s="10" t="s">
        <v>36</v>
      </c>
      <c r="C18" s="10" t="s">
        <v>53</v>
      </c>
      <c r="D18" s="11" t="s">
        <v>54</v>
      </c>
      <c r="E18" s="3" t="s">
        <v>12</v>
      </c>
      <c r="F18" s="10" t="s">
        <v>55</v>
      </c>
      <c r="G18" s="10"/>
      <c r="H18" s="3"/>
    </row>
    <row r="19" spans="1:8" s="8" customFormat="1" ht="92.25" x14ac:dyDescent="0.15">
      <c r="A19" s="9">
        <v>22</v>
      </c>
      <c r="B19" s="10" t="s">
        <v>36</v>
      </c>
      <c r="C19" s="10" t="s">
        <v>56</v>
      </c>
      <c r="D19" s="12">
        <f>18</f>
        <v>18</v>
      </c>
      <c r="E19" s="3" t="s">
        <v>57</v>
      </c>
      <c r="F19" s="13" t="s">
        <v>58</v>
      </c>
      <c r="G19" s="13"/>
      <c r="H19" s="10"/>
    </row>
    <row r="20" spans="1:8" s="8" customFormat="1" ht="65.25" x14ac:dyDescent="0.15">
      <c r="A20" s="9">
        <v>23</v>
      </c>
      <c r="B20" s="10" t="s">
        <v>36</v>
      </c>
      <c r="C20" s="10" t="s">
        <v>59</v>
      </c>
      <c r="D20" s="11" t="s">
        <v>60</v>
      </c>
      <c r="E20" s="3" t="s">
        <v>12</v>
      </c>
      <c r="F20" s="13" t="s">
        <v>61</v>
      </c>
      <c r="G20" s="13"/>
      <c r="H20" s="10"/>
    </row>
    <row r="21" spans="1:8" s="8" customFormat="1" ht="52.5" x14ac:dyDescent="0.15">
      <c r="A21" s="9">
        <v>24</v>
      </c>
      <c r="B21" s="10" t="s">
        <v>36</v>
      </c>
      <c r="C21" s="10" t="s">
        <v>62</v>
      </c>
      <c r="D21" s="12">
        <v>147</v>
      </c>
      <c r="E21" s="3" t="s">
        <v>12</v>
      </c>
      <c r="F21" s="10" t="s">
        <v>63</v>
      </c>
      <c r="G21" s="10"/>
      <c r="H21" s="10"/>
    </row>
    <row r="22" spans="1:8" ht="53.25" x14ac:dyDescent="0.15">
      <c r="A22" s="9">
        <v>10</v>
      </c>
      <c r="B22" s="10" t="s">
        <v>36</v>
      </c>
      <c r="C22" s="10" t="s">
        <v>64</v>
      </c>
      <c r="D22" s="11" t="s">
        <v>65</v>
      </c>
      <c r="E22" s="3" t="s">
        <v>66</v>
      </c>
      <c r="F22" s="10" t="s">
        <v>67</v>
      </c>
      <c r="G22" s="10"/>
      <c r="H22" s="3"/>
    </row>
    <row r="23" spans="1:8" ht="93" x14ac:dyDescent="0.15">
      <c r="A23" s="9">
        <v>11</v>
      </c>
      <c r="B23" s="10" t="s">
        <v>36</v>
      </c>
      <c r="C23" s="10" t="s">
        <v>68</v>
      </c>
      <c r="D23" s="11" t="s">
        <v>69</v>
      </c>
      <c r="E23" s="3"/>
      <c r="F23" s="13" t="s">
        <v>70</v>
      </c>
      <c r="G23" s="13"/>
      <c r="H23" s="3"/>
    </row>
    <row r="24" spans="1:8" ht="132" x14ac:dyDescent="0.15">
      <c r="A24" s="9">
        <v>12</v>
      </c>
      <c r="B24" s="10" t="s">
        <v>36</v>
      </c>
      <c r="C24" s="10" t="s">
        <v>71</v>
      </c>
      <c r="D24" s="11" t="s">
        <v>72</v>
      </c>
      <c r="E24" s="3" t="s">
        <v>73</v>
      </c>
      <c r="F24" s="10" t="s">
        <v>74</v>
      </c>
      <c r="G24" s="10"/>
      <c r="H24" s="3"/>
    </row>
    <row r="25" spans="1:8" ht="52.5" x14ac:dyDescent="0.15">
      <c r="A25" s="9">
        <v>13</v>
      </c>
      <c r="B25" s="10" t="s">
        <v>36</v>
      </c>
      <c r="C25" s="10" t="s">
        <v>75</v>
      </c>
      <c r="D25" s="11" t="s">
        <v>76</v>
      </c>
      <c r="E25" s="3" t="s">
        <v>73</v>
      </c>
      <c r="F25" s="10" t="s">
        <v>77</v>
      </c>
      <c r="G25" s="10"/>
      <c r="H25" s="3"/>
    </row>
    <row r="26" spans="1:8" ht="39" x14ac:dyDescent="0.15">
      <c r="A26" s="9">
        <v>14</v>
      </c>
      <c r="B26" s="10" t="s">
        <v>36</v>
      </c>
      <c r="C26" s="10" t="s">
        <v>78</v>
      </c>
      <c r="D26" s="12">
        <v>35</v>
      </c>
      <c r="E26" s="3" t="s">
        <v>73</v>
      </c>
      <c r="F26" s="13" t="s">
        <v>79</v>
      </c>
      <c r="G26" s="13"/>
      <c r="H26" s="3"/>
    </row>
    <row r="27" spans="1:8" s="8" customFormat="1" ht="89.25" x14ac:dyDescent="0.15">
      <c r="A27" s="9">
        <v>25</v>
      </c>
      <c r="B27" s="10" t="s">
        <v>36</v>
      </c>
      <c r="C27" s="10" t="s">
        <v>80</v>
      </c>
      <c r="D27" s="12">
        <f>40</f>
        <v>40</v>
      </c>
      <c r="E27" s="4" t="s">
        <v>24</v>
      </c>
      <c r="F27" s="10" t="s">
        <v>81</v>
      </c>
      <c r="G27" s="10" t="s">
        <v>82</v>
      </c>
      <c r="H27" s="10"/>
    </row>
    <row r="28" spans="1:8" s="8" customFormat="1" ht="102" x14ac:dyDescent="0.15">
      <c r="A28" s="9">
        <v>26</v>
      </c>
      <c r="B28" s="10" t="s">
        <v>36</v>
      </c>
      <c r="C28" s="10" t="s">
        <v>83</v>
      </c>
      <c r="D28" s="11" t="s">
        <v>84</v>
      </c>
      <c r="E28" s="4" t="s">
        <v>24</v>
      </c>
      <c r="F28" s="10" t="s">
        <v>85</v>
      </c>
      <c r="G28" s="10" t="s">
        <v>86</v>
      </c>
      <c r="H28" s="10"/>
    </row>
    <row r="29" spans="1:8" s="8" customFormat="1" ht="76.5" x14ac:dyDescent="0.15">
      <c r="A29" s="9">
        <v>27</v>
      </c>
      <c r="B29" s="10" t="s">
        <v>36</v>
      </c>
      <c r="C29" s="10" t="s">
        <v>87</v>
      </c>
      <c r="D29" s="12">
        <f>44</f>
        <v>44</v>
      </c>
      <c r="E29" s="4" t="s">
        <v>24</v>
      </c>
      <c r="F29" s="10" t="s">
        <v>85</v>
      </c>
      <c r="G29" s="10" t="s">
        <v>88</v>
      </c>
      <c r="H29" s="10"/>
    </row>
    <row r="30" spans="1:8" s="8" customFormat="1" ht="63.75" x14ac:dyDescent="0.15">
      <c r="A30" s="9">
        <v>28</v>
      </c>
      <c r="B30" s="10" t="s">
        <v>36</v>
      </c>
      <c r="C30" s="10" t="s">
        <v>89</v>
      </c>
      <c r="D30" s="12">
        <f>48</f>
        <v>48</v>
      </c>
      <c r="E30" s="4" t="s">
        <v>24</v>
      </c>
      <c r="F30" s="13" t="s">
        <v>90</v>
      </c>
      <c r="G30" s="13" t="s">
        <v>91</v>
      </c>
      <c r="H30" s="10"/>
    </row>
    <row r="31" spans="1:8" s="8" customFormat="1" ht="89.25" x14ac:dyDescent="0.15">
      <c r="A31" s="9">
        <v>29</v>
      </c>
      <c r="B31" s="10" t="s">
        <v>36</v>
      </c>
      <c r="C31" s="10" t="s">
        <v>92</v>
      </c>
      <c r="D31" s="11" t="s">
        <v>93</v>
      </c>
      <c r="E31" s="16" t="s">
        <v>94</v>
      </c>
      <c r="F31" s="15" t="s">
        <v>95</v>
      </c>
      <c r="G31" s="13" t="s">
        <v>96</v>
      </c>
      <c r="H31" s="10"/>
    </row>
    <row r="32" spans="1:8" s="8" customFormat="1" ht="114.75" x14ac:dyDescent="0.15">
      <c r="A32" s="9">
        <v>30</v>
      </c>
      <c r="B32" s="10" t="s">
        <v>36</v>
      </c>
      <c r="C32" s="10" t="s">
        <v>97</v>
      </c>
      <c r="D32" s="11" t="s">
        <v>98</v>
      </c>
      <c r="E32" s="4" t="s">
        <v>99</v>
      </c>
      <c r="F32" s="10" t="s">
        <v>100</v>
      </c>
      <c r="G32" s="10" t="s">
        <v>101</v>
      </c>
      <c r="H32" s="10"/>
    </row>
    <row r="33" spans="1:8" s="8" customFormat="1" ht="89.25" x14ac:dyDescent="0.15">
      <c r="A33" s="9">
        <v>31</v>
      </c>
      <c r="B33" s="10" t="s">
        <v>36</v>
      </c>
      <c r="C33" s="10" t="s">
        <v>102</v>
      </c>
      <c r="D33" s="11" t="s">
        <v>103</v>
      </c>
      <c r="E33" s="4" t="s">
        <v>104</v>
      </c>
      <c r="F33" s="10" t="s">
        <v>100</v>
      </c>
      <c r="G33" s="10" t="s">
        <v>105</v>
      </c>
      <c r="H33" s="10"/>
    </row>
    <row r="34" spans="1:8" s="8" customFormat="1" ht="102" x14ac:dyDescent="0.15">
      <c r="A34" s="9">
        <v>32</v>
      </c>
      <c r="B34" s="10" t="s">
        <v>36</v>
      </c>
      <c r="C34" s="10" t="s">
        <v>106</v>
      </c>
      <c r="D34" s="12">
        <f>46</f>
        <v>46</v>
      </c>
      <c r="E34" s="4" t="s">
        <v>24</v>
      </c>
      <c r="F34" s="10" t="s">
        <v>100</v>
      </c>
      <c r="G34" s="10" t="s">
        <v>107</v>
      </c>
      <c r="H34" s="10"/>
    </row>
    <row r="35" spans="1:8" s="8" customFormat="1" ht="89.25" x14ac:dyDescent="0.15">
      <c r="A35" s="9">
        <v>33</v>
      </c>
      <c r="B35" s="10" t="s">
        <v>36</v>
      </c>
      <c r="C35" s="10" t="s">
        <v>108</v>
      </c>
      <c r="D35" s="11" t="s">
        <v>109</v>
      </c>
      <c r="E35" s="4" t="s">
        <v>110</v>
      </c>
      <c r="F35" s="10" t="s">
        <v>111</v>
      </c>
      <c r="G35" s="10" t="s">
        <v>112</v>
      </c>
      <c r="H35" s="10"/>
    </row>
    <row r="36" spans="1:8" s="8" customFormat="1" ht="127.5" x14ac:dyDescent="0.15">
      <c r="A36" s="9">
        <v>34</v>
      </c>
      <c r="B36" s="10" t="s">
        <v>36</v>
      </c>
      <c r="C36" s="10" t="s">
        <v>113</v>
      </c>
      <c r="D36" s="11" t="s">
        <v>114</v>
      </c>
      <c r="E36" s="4" t="s">
        <v>115</v>
      </c>
      <c r="F36" s="10" t="s">
        <v>116</v>
      </c>
      <c r="G36" s="10" t="s">
        <v>117</v>
      </c>
      <c r="H36" s="10"/>
    </row>
    <row r="37" spans="1:8" s="8" customFormat="1" ht="127.5" x14ac:dyDescent="0.15">
      <c r="A37" s="9">
        <v>35</v>
      </c>
      <c r="B37" s="10" t="s">
        <v>36</v>
      </c>
      <c r="C37" s="10" t="s">
        <v>118</v>
      </c>
      <c r="D37" s="11" t="s">
        <v>119</v>
      </c>
      <c r="E37" s="4" t="s">
        <v>24</v>
      </c>
      <c r="F37" s="10" t="s">
        <v>116</v>
      </c>
      <c r="G37" s="10" t="s">
        <v>120</v>
      </c>
      <c r="H37" s="10"/>
    </row>
    <row r="38" spans="1:8" s="8" customFormat="1" ht="127.5" x14ac:dyDescent="0.15">
      <c r="A38" s="9">
        <v>36</v>
      </c>
      <c r="B38" s="10" t="s">
        <v>36</v>
      </c>
      <c r="C38" s="10" t="s">
        <v>121</v>
      </c>
      <c r="D38" s="11" t="s">
        <v>122</v>
      </c>
      <c r="E38" s="4" t="s">
        <v>24</v>
      </c>
      <c r="F38" s="10" t="s">
        <v>116</v>
      </c>
      <c r="G38" s="10" t="s">
        <v>123</v>
      </c>
      <c r="H38" s="10"/>
    </row>
    <row r="39" spans="1:8" s="8" customFormat="1" ht="127.5" x14ac:dyDescent="0.15">
      <c r="A39" s="9">
        <v>36</v>
      </c>
      <c r="B39" s="10" t="s">
        <v>36</v>
      </c>
      <c r="C39" s="10" t="s">
        <v>124</v>
      </c>
      <c r="D39" s="11" t="s">
        <v>125</v>
      </c>
      <c r="E39" s="4" t="s">
        <v>24</v>
      </c>
      <c r="F39" s="10" t="s">
        <v>116</v>
      </c>
      <c r="G39" s="10" t="s">
        <v>126</v>
      </c>
      <c r="H39" s="10"/>
    </row>
    <row r="40" spans="1:8" s="8" customFormat="1" ht="102" x14ac:dyDescent="0.15">
      <c r="A40" s="9">
        <v>37</v>
      </c>
      <c r="B40" s="10" t="s">
        <v>36</v>
      </c>
      <c r="C40" s="10" t="s">
        <v>127</v>
      </c>
      <c r="D40" s="11" t="s">
        <v>128</v>
      </c>
      <c r="E40" s="4" t="s">
        <v>24</v>
      </c>
      <c r="F40" s="10" t="s">
        <v>129</v>
      </c>
      <c r="G40" s="10" t="s">
        <v>130</v>
      </c>
      <c r="H40" s="10"/>
    </row>
    <row r="41" spans="1:8" s="8" customFormat="1" ht="89.25" x14ac:dyDescent="0.15">
      <c r="A41" s="9">
        <v>38</v>
      </c>
      <c r="B41" s="10" t="s">
        <v>36</v>
      </c>
      <c r="C41" s="10" t="s">
        <v>131</v>
      </c>
      <c r="D41" s="12">
        <f>32</f>
        <v>32</v>
      </c>
      <c r="E41" s="4" t="s">
        <v>24</v>
      </c>
      <c r="F41" s="10" t="s">
        <v>132</v>
      </c>
      <c r="G41" s="10" t="s">
        <v>133</v>
      </c>
      <c r="H41" s="10"/>
    </row>
    <row r="42" spans="1:8" s="8" customFormat="1" ht="102" x14ac:dyDescent="0.15">
      <c r="A42" s="9">
        <v>39</v>
      </c>
      <c r="B42" s="10" t="s">
        <v>36</v>
      </c>
      <c r="C42" s="10" t="s">
        <v>134</v>
      </c>
      <c r="D42" s="11" t="s">
        <v>135</v>
      </c>
      <c r="E42" s="4" t="s">
        <v>24</v>
      </c>
      <c r="F42" s="13" t="s">
        <v>136</v>
      </c>
      <c r="G42" s="13" t="s">
        <v>137</v>
      </c>
      <c r="H42" s="10"/>
    </row>
    <row r="43" spans="1:8" s="8" customFormat="1" ht="90.75" x14ac:dyDescent="0.15">
      <c r="A43" s="9">
        <v>40</v>
      </c>
      <c r="B43" s="10" t="s">
        <v>138</v>
      </c>
      <c r="C43" s="10" t="s">
        <v>139</v>
      </c>
      <c r="D43" s="12">
        <f>37</f>
        <v>37</v>
      </c>
      <c r="E43" s="3"/>
      <c r="F43" s="10" t="s">
        <v>140</v>
      </c>
      <c r="G43" s="10"/>
      <c r="H43" s="10"/>
    </row>
    <row r="44" spans="1:8" s="8" customFormat="1" ht="26.25" x14ac:dyDescent="0.15">
      <c r="A44" s="9">
        <v>41</v>
      </c>
      <c r="B44" s="10" t="s">
        <v>138</v>
      </c>
      <c r="C44" s="10" t="s">
        <v>141</v>
      </c>
      <c r="D44" s="11" t="s">
        <v>142</v>
      </c>
      <c r="E44" s="3" t="s">
        <v>12</v>
      </c>
      <c r="F44" s="10" t="s">
        <v>143</v>
      </c>
      <c r="G44" s="10"/>
      <c r="H44" s="10"/>
    </row>
    <row r="45" spans="1:8" s="8" customFormat="1" ht="90" x14ac:dyDescent="0.15">
      <c r="A45" s="9">
        <v>42</v>
      </c>
      <c r="B45" s="10" t="s">
        <v>138</v>
      </c>
      <c r="C45" s="10" t="s">
        <v>144</v>
      </c>
      <c r="D45" s="11" t="s">
        <v>145</v>
      </c>
      <c r="E45" s="3"/>
      <c r="F45" s="10" t="s">
        <v>146</v>
      </c>
      <c r="G45" s="10"/>
      <c r="H45" s="10"/>
    </row>
    <row r="46" spans="1:8" s="8" customFormat="1" ht="13.5" x14ac:dyDescent="0.15">
      <c r="A46" s="9">
        <v>43</v>
      </c>
      <c r="B46" s="10" t="s">
        <v>138</v>
      </c>
      <c r="C46" s="10" t="s">
        <v>147</v>
      </c>
      <c r="D46" s="12">
        <f>2</f>
        <v>2</v>
      </c>
      <c r="E46" s="17" t="s">
        <v>148</v>
      </c>
      <c r="F46" s="10"/>
      <c r="G46" s="10"/>
      <c r="H46" s="10"/>
    </row>
    <row r="47" spans="1:8" s="8" customFormat="1" ht="78" x14ac:dyDescent="0.15">
      <c r="A47" s="9">
        <v>44</v>
      </c>
      <c r="B47" s="10" t="s">
        <v>138</v>
      </c>
      <c r="C47" s="10" t="s">
        <v>149</v>
      </c>
      <c r="D47" s="12">
        <f>23</f>
        <v>23</v>
      </c>
      <c r="E47" s="17" t="s">
        <v>148</v>
      </c>
      <c r="F47" s="10" t="s">
        <v>150</v>
      </c>
      <c r="G47" s="10"/>
      <c r="H47" s="10"/>
    </row>
    <row r="48" spans="1:8" s="8" customFormat="1" ht="52.5" x14ac:dyDescent="0.15">
      <c r="A48" s="9">
        <v>45</v>
      </c>
      <c r="B48" s="10" t="s">
        <v>138</v>
      </c>
      <c r="C48" s="10" t="s">
        <v>151</v>
      </c>
      <c r="D48" s="11" t="s">
        <v>152</v>
      </c>
      <c r="E48" s="4"/>
      <c r="F48" s="13" t="s">
        <v>153</v>
      </c>
      <c r="G48" s="13" t="s">
        <v>154</v>
      </c>
      <c r="H48" s="10"/>
    </row>
    <row r="49" spans="1:8" s="8" customFormat="1" ht="89.25" x14ac:dyDescent="0.15">
      <c r="A49" s="9">
        <v>46</v>
      </c>
      <c r="B49" s="10" t="s">
        <v>138</v>
      </c>
      <c r="C49" s="10" t="s">
        <v>155</v>
      </c>
      <c r="D49" s="11" t="s">
        <v>156</v>
      </c>
      <c r="E49" s="4" t="s">
        <v>157</v>
      </c>
      <c r="F49" s="13" t="s">
        <v>158</v>
      </c>
      <c r="G49" s="13" t="s">
        <v>159</v>
      </c>
      <c r="H49" s="10"/>
    </row>
    <row r="50" spans="1:8" s="8" customFormat="1" ht="89.25" x14ac:dyDescent="0.15">
      <c r="A50" s="9">
        <v>47</v>
      </c>
      <c r="B50" s="10" t="s">
        <v>138</v>
      </c>
      <c r="C50" s="10" t="s">
        <v>160</v>
      </c>
      <c r="D50" s="11" t="s">
        <v>161</v>
      </c>
      <c r="E50" s="4" t="s">
        <v>162</v>
      </c>
      <c r="F50" s="13" t="s">
        <v>158</v>
      </c>
      <c r="G50" s="13" t="s">
        <v>163</v>
      </c>
      <c r="H50" s="10"/>
    </row>
    <row r="51" spans="1:8" s="8" customFormat="1" ht="36" x14ac:dyDescent="0.15">
      <c r="A51" s="9">
        <v>48</v>
      </c>
      <c r="B51" s="10" t="s">
        <v>138</v>
      </c>
      <c r="C51" s="10" t="s">
        <v>164</v>
      </c>
      <c r="D51" s="12">
        <f>31</f>
        <v>31</v>
      </c>
      <c r="E51" s="4" t="s">
        <v>24</v>
      </c>
      <c r="F51" s="13" t="s">
        <v>158</v>
      </c>
      <c r="G51" s="13" t="s">
        <v>165</v>
      </c>
      <c r="H51" s="10"/>
    </row>
    <row r="52" spans="1:8" s="8" customFormat="1" ht="102" x14ac:dyDescent="0.15">
      <c r="A52" s="9">
        <v>49</v>
      </c>
      <c r="B52" s="10" t="s">
        <v>138</v>
      </c>
      <c r="C52" s="10" t="s">
        <v>166</v>
      </c>
      <c r="D52" s="12">
        <f>227</f>
        <v>227</v>
      </c>
      <c r="E52" s="4" t="s">
        <v>167</v>
      </c>
      <c r="F52" s="10" t="s">
        <v>168</v>
      </c>
      <c r="G52" s="10" t="s">
        <v>169</v>
      </c>
      <c r="H52" s="10"/>
    </row>
    <row r="53" spans="1:8" s="8" customFormat="1" ht="89.25" x14ac:dyDescent="0.15">
      <c r="A53" s="9">
        <v>50</v>
      </c>
      <c r="B53" s="10" t="s">
        <v>138</v>
      </c>
      <c r="C53" s="10" t="s">
        <v>170</v>
      </c>
      <c r="D53" s="12">
        <f>115</f>
        <v>115</v>
      </c>
      <c r="E53" s="4" t="s">
        <v>24</v>
      </c>
      <c r="F53" s="10"/>
      <c r="G53" s="10" t="s">
        <v>171</v>
      </c>
      <c r="H53" s="10"/>
    </row>
    <row r="54" spans="1:8" s="8" customFormat="1" ht="38.25" x14ac:dyDescent="0.15">
      <c r="A54" s="9">
        <v>51</v>
      </c>
      <c r="B54" s="10" t="s">
        <v>138</v>
      </c>
      <c r="C54" s="10" t="s">
        <v>172</v>
      </c>
      <c r="D54" s="12">
        <f>29</f>
        <v>29</v>
      </c>
      <c r="E54" s="4" t="s">
        <v>24</v>
      </c>
      <c r="F54" s="10" t="s">
        <v>173</v>
      </c>
      <c r="G54" s="10" t="s">
        <v>174</v>
      </c>
      <c r="H54" s="10"/>
    </row>
    <row r="55" spans="1:8" s="8" customFormat="1" ht="36" x14ac:dyDescent="0.15">
      <c r="A55" s="9">
        <v>52</v>
      </c>
      <c r="B55" s="10" t="s">
        <v>138</v>
      </c>
      <c r="C55" s="10" t="s">
        <v>175</v>
      </c>
      <c r="D55" s="12">
        <f>48</f>
        <v>48</v>
      </c>
      <c r="E55" s="4" t="s">
        <v>24</v>
      </c>
      <c r="F55" s="18" t="s">
        <v>176</v>
      </c>
      <c r="G55" s="10"/>
      <c r="H55" s="10"/>
    </row>
    <row r="56" spans="1:8" s="8" customFormat="1" x14ac:dyDescent="0.15">
      <c r="A56" s="9">
        <v>53</v>
      </c>
      <c r="B56" s="3" t="s">
        <v>177</v>
      </c>
      <c r="C56" s="13" t="s">
        <v>178</v>
      </c>
      <c r="D56" s="12">
        <f>43</f>
        <v>43</v>
      </c>
      <c r="E56" s="3" t="s">
        <v>73</v>
      </c>
      <c r="F56" s="13" t="s">
        <v>179</v>
      </c>
      <c r="G56" s="13"/>
      <c r="H56" s="10"/>
    </row>
    <row r="57" spans="1:8" s="8" customFormat="1" ht="40.5" x14ac:dyDescent="0.15">
      <c r="A57" s="9">
        <v>54</v>
      </c>
      <c r="B57" s="3" t="s">
        <v>177</v>
      </c>
      <c r="C57" s="13" t="s">
        <v>180</v>
      </c>
      <c r="D57" s="19" t="s">
        <v>181</v>
      </c>
      <c r="E57" s="3" t="s">
        <v>73</v>
      </c>
      <c r="F57" s="15" t="s">
        <v>182</v>
      </c>
      <c r="G57" s="13"/>
      <c r="H57" s="10"/>
    </row>
    <row r="58" spans="1:8" s="8" customFormat="1" ht="25.5" x14ac:dyDescent="0.15">
      <c r="A58" s="9">
        <v>55</v>
      </c>
      <c r="B58" s="3" t="s">
        <v>177</v>
      </c>
      <c r="C58" s="13" t="s">
        <v>183</v>
      </c>
      <c r="D58" s="19" t="s">
        <v>184</v>
      </c>
      <c r="E58" s="3" t="s">
        <v>57</v>
      </c>
      <c r="F58" s="13" t="s">
        <v>185</v>
      </c>
      <c r="G58" s="13"/>
      <c r="H58" s="10"/>
    </row>
    <row r="59" spans="1:8" s="8" customFormat="1" ht="25.5" x14ac:dyDescent="0.15">
      <c r="A59" s="9">
        <v>56</v>
      </c>
      <c r="B59" s="3" t="s">
        <v>177</v>
      </c>
      <c r="C59" s="13" t="s">
        <v>186</v>
      </c>
      <c r="D59" s="12">
        <f>52</f>
        <v>52</v>
      </c>
      <c r="E59" s="3" t="s">
        <v>12</v>
      </c>
      <c r="F59" s="13"/>
      <c r="G59" s="13"/>
      <c r="H59" s="10"/>
    </row>
    <row r="60" spans="1:8" s="8" customFormat="1" ht="25.5" x14ac:dyDescent="0.15">
      <c r="A60" s="9">
        <v>57</v>
      </c>
      <c r="B60" s="3" t="s">
        <v>177</v>
      </c>
      <c r="C60" s="13" t="s">
        <v>187</v>
      </c>
      <c r="D60" s="12">
        <f>26</f>
        <v>26</v>
      </c>
      <c r="E60" s="3" t="s">
        <v>12</v>
      </c>
      <c r="F60" s="13"/>
      <c r="G60" s="13"/>
      <c r="H60" s="10"/>
    </row>
    <row r="61" spans="1:8" s="8" customFormat="1" ht="38.25" x14ac:dyDescent="0.15">
      <c r="A61" s="9">
        <v>58</v>
      </c>
      <c r="B61" s="3" t="s">
        <v>177</v>
      </c>
      <c r="C61" s="13" t="s">
        <v>188</v>
      </c>
      <c r="D61" s="12">
        <f>127</f>
        <v>127</v>
      </c>
      <c r="E61" s="3" t="s">
        <v>12</v>
      </c>
      <c r="F61" s="13" t="s">
        <v>189</v>
      </c>
      <c r="G61" s="13"/>
      <c r="H61" s="10"/>
    </row>
    <row r="62" spans="1:8" s="8" customFormat="1" x14ac:dyDescent="0.15">
      <c r="A62" s="9">
        <v>59</v>
      </c>
      <c r="B62" s="3" t="s">
        <v>177</v>
      </c>
      <c r="C62" s="13" t="s">
        <v>190</v>
      </c>
      <c r="D62" s="12">
        <f>51</f>
        <v>51</v>
      </c>
      <c r="E62" s="3" t="s">
        <v>57</v>
      </c>
      <c r="F62" s="13" t="s">
        <v>191</v>
      </c>
      <c r="G62" s="13"/>
      <c r="H62" s="10"/>
    </row>
    <row r="63" spans="1:8" s="8" customFormat="1" ht="76.5" x14ac:dyDescent="0.15">
      <c r="A63" s="9">
        <v>60</v>
      </c>
      <c r="B63" s="3" t="s">
        <v>177</v>
      </c>
      <c r="C63" s="13" t="s">
        <v>192</v>
      </c>
      <c r="D63" s="12">
        <f>106</f>
        <v>106</v>
      </c>
      <c r="E63" s="4" t="s">
        <v>24</v>
      </c>
      <c r="F63" s="13" t="s">
        <v>193</v>
      </c>
      <c r="G63" s="13" t="s">
        <v>194</v>
      </c>
      <c r="H63" s="10"/>
    </row>
    <row r="64" spans="1:8" s="8" customFormat="1" ht="63.75" x14ac:dyDescent="0.15">
      <c r="A64" s="9">
        <v>61</v>
      </c>
      <c r="B64" s="3" t="s">
        <v>177</v>
      </c>
      <c r="C64" s="13" t="s">
        <v>195</v>
      </c>
      <c r="D64" s="12">
        <f>21</f>
        <v>21</v>
      </c>
      <c r="E64" s="4" t="s">
        <v>24</v>
      </c>
      <c r="F64" s="13" t="s">
        <v>196</v>
      </c>
      <c r="G64" s="13" t="s">
        <v>197</v>
      </c>
      <c r="H64" s="10"/>
    </row>
    <row r="65" spans="1:8" s="8" customFormat="1" ht="89.25" x14ac:dyDescent="0.15">
      <c r="A65" s="9">
        <v>62</v>
      </c>
      <c r="B65" s="3" t="s">
        <v>177</v>
      </c>
      <c r="C65" s="13" t="s">
        <v>198</v>
      </c>
      <c r="D65" s="19" t="s">
        <v>199</v>
      </c>
      <c r="E65" s="4" t="s">
        <v>200</v>
      </c>
      <c r="F65" s="3" t="s">
        <v>201</v>
      </c>
      <c r="G65" s="3" t="s">
        <v>202</v>
      </c>
      <c r="H65" s="10"/>
    </row>
    <row r="66" spans="1:8" s="8" customFormat="1" ht="63.75" x14ac:dyDescent="0.15">
      <c r="A66" s="9">
        <v>63</v>
      </c>
      <c r="B66" s="3" t="s">
        <v>177</v>
      </c>
      <c r="C66" s="13" t="s">
        <v>203</v>
      </c>
      <c r="D66" s="12">
        <f>35</f>
        <v>35</v>
      </c>
      <c r="E66" s="4" t="s">
        <v>24</v>
      </c>
      <c r="F66" s="13" t="s">
        <v>204</v>
      </c>
      <c r="G66" s="13" t="s">
        <v>205</v>
      </c>
      <c r="H66" s="10"/>
    </row>
    <row r="67" spans="1:8" s="8" customFormat="1" ht="63.75" x14ac:dyDescent="0.15">
      <c r="A67" s="9">
        <v>64</v>
      </c>
      <c r="B67" s="3" t="s">
        <v>177</v>
      </c>
      <c r="C67" s="13" t="s">
        <v>206</v>
      </c>
      <c r="D67" s="12">
        <f>60</f>
        <v>60</v>
      </c>
      <c r="E67" s="4" t="s">
        <v>24</v>
      </c>
      <c r="F67" s="13" t="s">
        <v>207</v>
      </c>
      <c r="G67" s="13" t="s">
        <v>208</v>
      </c>
      <c r="H67" s="10"/>
    </row>
    <row r="68" spans="1:8" s="8" customFormat="1" ht="90.75" x14ac:dyDescent="0.15">
      <c r="A68" s="9">
        <v>65</v>
      </c>
      <c r="B68" s="3" t="s">
        <v>209</v>
      </c>
      <c r="C68" s="20" t="s">
        <v>210</v>
      </c>
      <c r="D68" s="19" t="s">
        <v>211</v>
      </c>
      <c r="E68" s="3" t="s">
        <v>66</v>
      </c>
      <c r="F68" s="21" t="s">
        <v>212</v>
      </c>
      <c r="G68" s="21"/>
      <c r="H68" s="10"/>
    </row>
    <row r="69" spans="1:8" s="8" customFormat="1" ht="53.25" x14ac:dyDescent="0.15">
      <c r="A69" s="9">
        <v>66</v>
      </c>
      <c r="B69" s="3" t="s">
        <v>213</v>
      </c>
      <c r="C69" s="3" t="s">
        <v>214</v>
      </c>
      <c r="D69" s="22" t="s">
        <v>215</v>
      </c>
      <c r="E69" s="3" t="s">
        <v>73</v>
      </c>
      <c r="F69" s="3" t="s">
        <v>216</v>
      </c>
      <c r="G69" s="3"/>
      <c r="H69" s="10"/>
    </row>
    <row r="70" spans="1:8" s="8" customFormat="1" ht="66" x14ac:dyDescent="0.15">
      <c r="A70" s="9">
        <v>67</v>
      </c>
      <c r="B70" s="3" t="s">
        <v>213</v>
      </c>
      <c r="C70" s="3" t="s">
        <v>217</v>
      </c>
      <c r="D70" s="22" t="s">
        <v>218</v>
      </c>
      <c r="E70" s="3" t="s">
        <v>73</v>
      </c>
      <c r="F70" s="3" t="s">
        <v>219</v>
      </c>
      <c r="G70" s="3"/>
      <c r="H70" s="10"/>
    </row>
    <row r="71" spans="1:8" s="8" customFormat="1" ht="38.25" x14ac:dyDescent="0.15">
      <c r="A71" s="9">
        <v>68</v>
      </c>
      <c r="B71" s="3" t="s">
        <v>213</v>
      </c>
      <c r="C71" s="3" t="s">
        <v>220</v>
      </c>
      <c r="D71" s="22" t="s">
        <v>221</v>
      </c>
      <c r="E71" s="3" t="s">
        <v>12</v>
      </c>
      <c r="F71" s="3" t="s">
        <v>222</v>
      </c>
      <c r="G71" s="3"/>
      <c r="H71" s="10"/>
    </row>
    <row r="72" spans="1:8" s="8" customFormat="1" ht="78" x14ac:dyDescent="0.15">
      <c r="A72" s="9">
        <v>69</v>
      </c>
      <c r="B72" s="3" t="s">
        <v>213</v>
      </c>
      <c r="C72" s="20" t="s">
        <v>223</v>
      </c>
      <c r="D72" s="12">
        <v>52</v>
      </c>
      <c r="E72" s="3" t="s">
        <v>12</v>
      </c>
      <c r="F72" s="21" t="s">
        <v>224</v>
      </c>
      <c r="G72" s="21"/>
      <c r="H72" s="10"/>
    </row>
    <row r="73" spans="1:8" s="8" customFormat="1" ht="67.5" x14ac:dyDescent="0.15">
      <c r="A73" s="9">
        <v>70</v>
      </c>
      <c r="B73" s="3" t="s">
        <v>213</v>
      </c>
      <c r="C73" s="3" t="s">
        <v>225</v>
      </c>
      <c r="D73" s="22" t="s">
        <v>226</v>
      </c>
      <c r="E73" s="3" t="s">
        <v>12</v>
      </c>
      <c r="F73" s="13" t="s">
        <v>227</v>
      </c>
      <c r="G73" s="13"/>
      <c r="H73" s="10"/>
    </row>
    <row r="74" spans="1:8" s="8" customFormat="1" ht="39.75" x14ac:dyDescent="0.15">
      <c r="A74" s="9">
        <v>71</v>
      </c>
      <c r="B74" s="3" t="s">
        <v>213</v>
      </c>
      <c r="C74" s="3" t="s">
        <v>228</v>
      </c>
      <c r="D74" s="12">
        <f>28</f>
        <v>28</v>
      </c>
      <c r="E74" s="3" t="s">
        <v>12</v>
      </c>
      <c r="F74" s="3" t="s">
        <v>229</v>
      </c>
      <c r="G74" s="3"/>
      <c r="H74" s="10"/>
    </row>
    <row r="75" spans="1:8" s="8" customFormat="1" ht="105.75" x14ac:dyDescent="0.15">
      <c r="A75" s="9">
        <v>72</v>
      </c>
      <c r="B75" s="3" t="s">
        <v>213</v>
      </c>
      <c r="C75" s="3" t="s">
        <v>230</v>
      </c>
      <c r="D75" s="12">
        <v>26</v>
      </c>
      <c r="E75" s="3" t="s">
        <v>12</v>
      </c>
      <c r="F75" s="13" t="s">
        <v>231</v>
      </c>
      <c r="G75" s="13"/>
      <c r="H75" s="10"/>
    </row>
    <row r="76" spans="1:8" s="8" customFormat="1" ht="89.25" customHeight="1" x14ac:dyDescent="0.15">
      <c r="A76" s="9">
        <v>73</v>
      </c>
      <c r="B76" s="3" t="s">
        <v>213</v>
      </c>
      <c r="C76" s="3" t="s">
        <v>232</v>
      </c>
      <c r="D76" s="12">
        <f>158</f>
        <v>158</v>
      </c>
      <c r="E76" s="4" t="s">
        <v>24</v>
      </c>
      <c r="F76" s="13" t="s">
        <v>233</v>
      </c>
      <c r="G76" s="23" t="s">
        <v>234</v>
      </c>
      <c r="H76" s="10"/>
    </row>
    <row r="77" spans="1:8" s="8" customFormat="1" ht="72" x14ac:dyDescent="0.15">
      <c r="A77" s="9">
        <v>74</v>
      </c>
      <c r="B77" s="3" t="s">
        <v>213</v>
      </c>
      <c r="C77" s="3" t="s">
        <v>235</v>
      </c>
      <c r="D77" s="22" t="s">
        <v>236</v>
      </c>
      <c r="E77" s="4" t="s">
        <v>237</v>
      </c>
      <c r="F77" s="3" t="s">
        <v>238</v>
      </c>
      <c r="G77" s="23"/>
      <c r="H77" s="10"/>
    </row>
    <row r="78" spans="1:8" s="8" customFormat="1" ht="72" x14ac:dyDescent="0.15">
      <c r="A78" s="9">
        <v>75</v>
      </c>
      <c r="B78" s="3" t="s">
        <v>213</v>
      </c>
      <c r="C78" s="3" t="s">
        <v>239</v>
      </c>
      <c r="D78" s="22" t="s">
        <v>240</v>
      </c>
      <c r="E78" s="4" t="s">
        <v>241</v>
      </c>
      <c r="F78" s="10" t="s">
        <v>242</v>
      </c>
      <c r="G78" s="23"/>
      <c r="H78" s="10"/>
    </row>
    <row r="79" spans="1:8" s="8" customFormat="1" ht="39" x14ac:dyDescent="0.15">
      <c r="A79" s="9">
        <v>76</v>
      </c>
      <c r="B79" s="3" t="s">
        <v>213</v>
      </c>
      <c r="C79" s="3" t="s">
        <v>243</v>
      </c>
      <c r="D79" s="12">
        <f>31</f>
        <v>31</v>
      </c>
      <c r="E79" s="4" t="s">
        <v>24</v>
      </c>
      <c r="F79" s="3" t="s">
        <v>244</v>
      </c>
      <c r="G79" s="23"/>
      <c r="H79" s="10"/>
    </row>
    <row r="80" spans="1:8" s="8" customFormat="1" ht="40.5" x14ac:dyDescent="0.15">
      <c r="A80" s="9">
        <v>77</v>
      </c>
      <c r="B80" s="3" t="s">
        <v>213</v>
      </c>
      <c r="C80" s="3" t="s">
        <v>245</v>
      </c>
      <c r="D80" s="12">
        <f>23</f>
        <v>23</v>
      </c>
      <c r="E80" s="4" t="s">
        <v>24</v>
      </c>
      <c r="F80" s="17" t="s">
        <v>246</v>
      </c>
      <c r="G80" s="23"/>
      <c r="H80" s="10"/>
    </row>
    <row r="81" spans="1:8" s="8" customFormat="1" ht="25.5" x14ac:dyDescent="0.15">
      <c r="A81" s="9">
        <v>78</v>
      </c>
      <c r="B81" s="4" t="s">
        <v>247</v>
      </c>
      <c r="C81" s="3" t="s">
        <v>248</v>
      </c>
      <c r="D81" s="12">
        <f>14</f>
        <v>14</v>
      </c>
      <c r="E81" s="3" t="s">
        <v>12</v>
      </c>
      <c r="F81" s="3"/>
      <c r="G81" s="3"/>
      <c r="H81" s="10"/>
    </row>
    <row r="82" spans="1:8" s="8" customFormat="1" ht="25.5" x14ac:dyDescent="0.15">
      <c r="A82" s="9">
        <v>79</v>
      </c>
      <c r="B82" s="4" t="s">
        <v>247</v>
      </c>
      <c r="C82" s="3" t="s">
        <v>249</v>
      </c>
      <c r="D82" s="22" t="s">
        <v>250</v>
      </c>
      <c r="E82" s="3" t="s">
        <v>12</v>
      </c>
      <c r="F82" s="3"/>
      <c r="G82" s="3"/>
      <c r="H82" s="10"/>
    </row>
    <row r="83" spans="1:8" s="8" customFormat="1" ht="25.5" x14ac:dyDescent="0.15">
      <c r="A83" s="9">
        <v>80</v>
      </c>
      <c r="B83" s="4" t="s">
        <v>247</v>
      </c>
      <c r="C83" s="3" t="s">
        <v>251</v>
      </c>
      <c r="D83" s="22" t="s">
        <v>252</v>
      </c>
      <c r="E83" s="3" t="s">
        <v>12</v>
      </c>
      <c r="F83" s="3" t="s">
        <v>253</v>
      </c>
      <c r="G83" s="3"/>
      <c r="H83" s="10"/>
    </row>
    <row r="84" spans="1:8" s="8" customFormat="1" ht="25.5" x14ac:dyDescent="0.15">
      <c r="A84" s="9">
        <v>81</v>
      </c>
      <c r="B84" s="4" t="s">
        <v>247</v>
      </c>
      <c r="C84" s="3" t="s">
        <v>254</v>
      </c>
      <c r="D84" s="22" t="s">
        <v>255</v>
      </c>
      <c r="E84" s="3" t="s">
        <v>12</v>
      </c>
      <c r="F84" s="3" t="s">
        <v>256</v>
      </c>
      <c r="G84" s="3"/>
      <c r="H84" s="10"/>
    </row>
    <row r="85" spans="1:8" s="8" customFormat="1" ht="25.5" x14ac:dyDescent="0.15">
      <c r="A85" s="9">
        <v>82</v>
      </c>
      <c r="B85" s="4" t="s">
        <v>247</v>
      </c>
      <c r="C85" s="3" t="s">
        <v>257</v>
      </c>
      <c r="D85" s="12">
        <f>16</f>
        <v>16</v>
      </c>
      <c r="E85" s="3" t="s">
        <v>12</v>
      </c>
      <c r="F85" s="3" t="s">
        <v>258</v>
      </c>
      <c r="G85" s="3"/>
      <c r="H85" s="10"/>
    </row>
    <row r="86" spans="1:8" s="8" customFormat="1" ht="63.75" x14ac:dyDescent="0.15">
      <c r="A86" s="9">
        <v>83</v>
      </c>
      <c r="B86" s="4" t="s">
        <v>259</v>
      </c>
      <c r="C86" s="3" t="s">
        <v>260</v>
      </c>
      <c r="D86" s="12">
        <f>222</f>
        <v>222</v>
      </c>
      <c r="E86" s="3" t="s">
        <v>261</v>
      </c>
      <c r="F86" s="3" t="s">
        <v>262</v>
      </c>
      <c r="G86" s="3" t="s">
        <v>263</v>
      </c>
      <c r="H86" s="10"/>
    </row>
  </sheetData>
  <mergeCells count="1">
    <mergeCell ref="A1:H1"/>
  </mergeCells>
  <phoneticPr fontId="3" type="noConversion"/>
  <pageMargins left="0.39370078740157483" right="0.3937007874015748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发放-总</vt:lpstr>
      <vt:lpstr>'发放-总'!Print_Titles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2016-03-02T02:33:22Z</dcterms:created>
  <dcterms:modified xsi:type="dcterms:W3CDTF">2016-03-04T03:13:54Z</dcterms:modified>
</cp:coreProperties>
</file>